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2920" windowHeight="12780" activeTab="1"/>
  </bookViews>
  <sheets>
    <sheet name="Business" sheetId="1" r:id="rId1"/>
    <sheet name="Remaining Basic Rate Band" sheetId="8" r:id="rId2"/>
    <sheet name="Dividends" sheetId="2" r:id="rId3"/>
    <sheet name="Shareholder 1" sheetId="3" r:id="rId4"/>
    <sheet name="Shareholder 2" sheetId="4" r:id="rId5"/>
    <sheet name="Shareholder 3" sheetId="5" r:id="rId6"/>
    <sheet name="Shareholder 4" sheetId="6" r:id="rId7"/>
    <sheet name="Shareholder 5" sheetId="7" r:id="rId8"/>
  </sheets>
  <definedNames>
    <definedName name="_xlnm.Print_Area" localSheetId="3">'Shareholder 1'!$A$1:$G$47</definedName>
    <definedName name="_xlnm.Print_Area" localSheetId="4">'Shareholder 2'!$A$1:$G$45</definedName>
    <definedName name="_xlnm.Print_Area" localSheetId="5">'Shareholder 3'!$A$1:$G$43</definedName>
    <definedName name="_xlnm.Print_Area" localSheetId="6">'Shareholder 4'!$A$1:$G$45</definedName>
    <definedName name="_xlnm.Print_Area" localSheetId="7">'Shareholder 5'!$A$1:$G$45</definedName>
  </definedNames>
  <calcPr calcId="145621" concurrentCalc="0"/>
</workbook>
</file>

<file path=xl/calcChain.xml><?xml version="1.0" encoding="utf-8"?>
<calcChain xmlns="http://schemas.openxmlformats.org/spreadsheetml/2006/main">
  <c r="F24" i="8" l="1"/>
  <c r="E24" i="8"/>
  <c r="D24" i="8"/>
  <c r="C24" i="8"/>
  <c r="B24" i="8"/>
  <c r="L66" i="2"/>
  <c r="K66" i="2"/>
  <c r="J66" i="2"/>
  <c r="I66" i="2"/>
  <c r="H66" i="2"/>
  <c r="L65" i="2"/>
  <c r="K65" i="2"/>
  <c r="J65" i="2"/>
  <c r="I65" i="2"/>
  <c r="H65" i="2"/>
  <c r="L64" i="2"/>
  <c r="K64" i="2"/>
  <c r="J64" i="2"/>
  <c r="I64" i="2"/>
  <c r="H64" i="2"/>
  <c r="L63" i="2"/>
  <c r="K63" i="2"/>
  <c r="J63" i="2"/>
  <c r="I63" i="2"/>
  <c r="H63" i="2"/>
  <c r="L62" i="2"/>
  <c r="K62" i="2"/>
  <c r="J62" i="2"/>
  <c r="I62" i="2"/>
  <c r="H62" i="2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6" i="2"/>
  <c r="K56" i="2"/>
  <c r="J56" i="2"/>
  <c r="I56" i="2"/>
  <c r="H56" i="2"/>
  <c r="L55" i="2"/>
  <c r="K55" i="2"/>
  <c r="J55" i="2"/>
  <c r="I55" i="2"/>
  <c r="H55" i="2"/>
  <c r="L54" i="2"/>
  <c r="K54" i="2"/>
  <c r="J54" i="2"/>
  <c r="I54" i="2"/>
  <c r="H54" i="2"/>
  <c r="L53" i="2"/>
  <c r="K53" i="2"/>
  <c r="J53" i="2"/>
  <c r="I53" i="2"/>
  <c r="H53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L49" i="2"/>
  <c r="K49" i="2"/>
  <c r="J49" i="2"/>
  <c r="I49" i="2"/>
  <c r="H49" i="2"/>
  <c r="L48" i="2"/>
  <c r="K48" i="2"/>
  <c r="J48" i="2"/>
  <c r="I48" i="2"/>
  <c r="H48" i="2"/>
  <c r="L47" i="2"/>
  <c r="K47" i="2"/>
  <c r="J47" i="2"/>
  <c r="I47" i="2"/>
  <c r="H47" i="2"/>
  <c r="L46" i="2"/>
  <c r="K46" i="2"/>
  <c r="J46" i="2"/>
  <c r="I46" i="2"/>
  <c r="H46" i="2"/>
  <c r="L45" i="2"/>
  <c r="K45" i="2"/>
  <c r="J45" i="2"/>
  <c r="I45" i="2"/>
  <c r="H45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9" i="2"/>
  <c r="K29" i="2"/>
  <c r="J29" i="2"/>
  <c r="I29" i="2"/>
  <c r="H29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8" i="2"/>
  <c r="K18" i="2"/>
  <c r="J18" i="2"/>
  <c r="I18" i="2"/>
  <c r="H18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C22" i="8"/>
  <c r="C23" i="8"/>
  <c r="D22" i="8"/>
  <c r="D23" i="8"/>
  <c r="E22" i="8"/>
  <c r="E23" i="8"/>
  <c r="F22" i="8"/>
  <c r="F23" i="8"/>
  <c r="B22" i="8"/>
  <c r="F26" i="8"/>
  <c r="D26" i="8"/>
  <c r="E26" i="8"/>
  <c r="C26" i="8"/>
  <c r="B23" i="8"/>
  <c r="B26" i="8"/>
  <c r="C28" i="8"/>
  <c r="C30" i="8"/>
  <c r="B28" i="8"/>
  <c r="B30" i="8"/>
  <c r="E28" i="8"/>
  <c r="E30" i="8"/>
  <c r="E31" i="8"/>
  <c r="D28" i="8"/>
  <c r="D30" i="8"/>
  <c r="D31" i="8"/>
  <c r="F28" i="8"/>
  <c r="F30" i="8"/>
  <c r="F31" i="8"/>
  <c r="A1" i="2"/>
  <c r="E18" i="3"/>
  <c r="E18" i="5"/>
  <c r="E43" i="5"/>
  <c r="C26" i="7"/>
  <c r="A26" i="7"/>
  <c r="C26" i="6"/>
  <c r="A26" i="6"/>
  <c r="C26" i="5"/>
  <c r="A26" i="5"/>
  <c r="C26" i="4"/>
  <c r="A26" i="4"/>
  <c r="C26" i="3"/>
  <c r="A26" i="3"/>
  <c r="G31" i="7"/>
  <c r="G31" i="6"/>
  <c r="G31" i="5"/>
  <c r="G31" i="4"/>
  <c r="G31" i="3"/>
  <c r="D1" i="4"/>
  <c r="D23" i="4"/>
  <c r="D1" i="5"/>
  <c r="D23" i="5"/>
  <c r="D1" i="6"/>
  <c r="D23" i="6"/>
  <c r="D1" i="7"/>
  <c r="D23" i="7"/>
  <c r="D1" i="3"/>
  <c r="D23" i="3"/>
  <c r="E43" i="3"/>
  <c r="E14" i="3"/>
  <c r="E14" i="4"/>
  <c r="G28" i="4"/>
  <c r="D18" i="1"/>
  <c r="B31" i="8"/>
  <c r="C31" i="8"/>
  <c r="E14" i="5"/>
  <c r="E14" i="6"/>
  <c r="E14" i="7"/>
  <c r="E18" i="6"/>
  <c r="E43" i="6"/>
  <c r="E18" i="4"/>
  <c r="E43" i="4"/>
  <c r="E18" i="7"/>
  <c r="E43" i="7"/>
  <c r="G34" i="4"/>
  <c r="G34" i="3"/>
  <c r="G36" i="3"/>
  <c r="G34" i="7"/>
  <c r="G36" i="7"/>
  <c r="G37" i="7"/>
  <c r="G28" i="7"/>
  <c r="G34" i="5"/>
  <c r="G36" i="5"/>
  <c r="G37" i="5"/>
  <c r="G28" i="5"/>
  <c r="G34" i="6"/>
  <c r="G36" i="6"/>
  <c r="G37" i="6"/>
  <c r="G28" i="6"/>
  <c r="G32" i="3"/>
  <c r="G36" i="4"/>
  <c r="G37" i="4"/>
  <c r="G32" i="4"/>
  <c r="G37" i="3"/>
  <c r="G32" i="6"/>
  <c r="G32" i="7"/>
  <c r="G32" i="5"/>
</calcChain>
</file>

<file path=xl/sharedStrings.xml><?xml version="1.0" encoding="utf-8"?>
<sst xmlns="http://schemas.openxmlformats.org/spreadsheetml/2006/main" count="222" uniqueCount="85">
  <si>
    <t>Complete all yellow cells:</t>
  </si>
  <si>
    <t>Business Name</t>
  </si>
  <si>
    <t>Record start date (dd/mm/yy)</t>
  </si>
  <si>
    <t>Registered Office:</t>
  </si>
  <si>
    <t>Address 1</t>
  </si>
  <si>
    <t>Address 2</t>
  </si>
  <si>
    <t>Address 3</t>
  </si>
  <si>
    <t>Town</t>
  </si>
  <si>
    <t>County</t>
  </si>
  <si>
    <t>Post Code</t>
  </si>
  <si>
    <t>Shareholders:</t>
  </si>
  <si>
    <t>Name:</t>
  </si>
  <si>
    <t>Address:</t>
  </si>
  <si>
    <t>Shares:</t>
  </si>
  <si>
    <t>Shareholder 1</t>
  </si>
  <si>
    <t>Shareholder 2</t>
  </si>
  <si>
    <t>Shareholder 3</t>
  </si>
  <si>
    <t>Shareholder 4</t>
  </si>
  <si>
    <t>Shareholder 5</t>
  </si>
  <si>
    <t>Total</t>
  </si>
  <si>
    <t>Dividend Record</t>
  </si>
  <si>
    <t>Date of meeting</t>
  </si>
  <si>
    <t>Profit reserves now after tax estimate</t>
  </si>
  <si>
    <t>Note on how profit reserve calculated</t>
  </si>
  <si>
    <t>Date dividend to be paid</t>
  </si>
  <si>
    <t>Method of payment (usually bank payment or credit loan account)</t>
  </si>
  <si>
    <t>Date voucher printed and signed</t>
  </si>
  <si>
    <t>Net dividend paid by company</t>
  </si>
  <si>
    <t>Shareholder 1 amount of net dividend</t>
  </si>
  <si>
    <t>Shareholder 2 amount of net dividend</t>
  </si>
  <si>
    <t>Shareholder 3 amount of net dividend</t>
  </si>
  <si>
    <t>Shareholder 4 amount of net dividend</t>
  </si>
  <si>
    <t>Shareholder 5 amount of net dividend</t>
  </si>
  <si>
    <t>Minutes of a meeting of the directors</t>
  </si>
  <si>
    <t>Directors present:</t>
  </si>
  <si>
    <t>The directors have reviewed the company's interim financial performance.</t>
  </si>
  <si>
    <t>After reviewing management figures the directors confirmed that sufficient distributable profits</t>
  </si>
  <si>
    <t>exist to make a dividend payment as detailed below.</t>
  </si>
  <si>
    <t>It was resolved to pay immediate dividends as detailed in the voucher below.</t>
  </si>
  <si>
    <t>Signed on behalf of the board:</t>
  </si>
  <si>
    <t>(sign here)</t>
  </si>
  <si>
    <t>Name of director approving dividend:</t>
  </si>
  <si>
    <t>Date printed and signed:</t>
  </si>
  <si>
    <t>(date here)</t>
  </si>
  <si>
    <t>Dividend Voucher</t>
  </si>
  <si>
    <t>Shareholder Name:</t>
  </si>
  <si>
    <t>Shareholder Address:</t>
  </si>
  <si>
    <t>Date:</t>
  </si>
  <si>
    <t>&lt;type in the dividend date here</t>
  </si>
  <si>
    <t>Class of shares:</t>
  </si>
  <si>
    <t>Ordinary</t>
  </si>
  <si>
    <t>All other data will then be completed</t>
  </si>
  <si>
    <t>Nominal value of shares:</t>
  </si>
  <si>
    <t>Number of shares held:</t>
  </si>
  <si>
    <t>Dividend per share:</t>
  </si>
  <si>
    <t>Net dividend:</t>
  </si>
  <si>
    <t>(amount payable by company)</t>
  </si>
  <si>
    <t>Tax credit:</t>
  </si>
  <si>
    <t>Gross dividend:</t>
  </si>
  <si>
    <t>(amount to record on self assessment return)</t>
  </si>
  <si>
    <t>x</t>
  </si>
  <si>
    <t>x=</t>
  </si>
  <si>
    <t>Tax year</t>
  </si>
  <si>
    <t>Start date</t>
  </si>
  <si>
    <t>End date</t>
  </si>
  <si>
    <t>Dividends voted</t>
  </si>
  <si>
    <t>Total income</t>
  </si>
  <si>
    <t>Gross income from dividends</t>
  </si>
  <si>
    <t>Gross income from salary for the tax year</t>
  </si>
  <si>
    <t>Other gross income</t>
  </si>
  <si>
    <t>Taxable income</t>
  </si>
  <si>
    <t>Basic rate band</t>
  </si>
  <si>
    <t>Further dividends payable to use up basic rate band</t>
  </si>
  <si>
    <t>Remaining Basic Rate Band</t>
  </si>
  <si>
    <t>It may be beneficial for you to use up your basic rate band for the tax year to avoid being a higher rate tax payer in the following year.</t>
  </si>
  <si>
    <t>If you need any further clarification on this please contract Green Accountancy.</t>
  </si>
  <si>
    <t xml:space="preserve">The calculation below shows the further dividends that can be paid you use up for basic rate band. You should note that the company can only pay </t>
  </si>
  <si>
    <t>dividends to the extent that there are reserves to do so. It therefore may not be possible to actually pay the dividend as advised.</t>
  </si>
  <si>
    <t xml:space="preserve">Please enter in your gross salary for the year and any other income received into the yellow highlighted cells below, the calculation assumes that </t>
  </si>
  <si>
    <t>this has been done accurately and completely.</t>
  </si>
  <si>
    <t xml:space="preserve">If your basic rate band has already been fully utilised for the year the calculation will show the further dividends payable to use up basic rate band   </t>
  </si>
  <si>
    <t xml:space="preserve">as nil.  </t>
  </si>
  <si>
    <t>The thresholds below are correct for the tax year ending 5 April 2016.</t>
  </si>
  <si>
    <t>Personal allowance (for 2015-16 tax year)</t>
  </si>
  <si>
    <t>Remaining basic rate band  (for 2015-16 tax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</si>
</sst>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[$-409]d\-mmm\-yy;@"/>
    <numFmt numFmtId="165" formatCode="[$-409]dd\-mmm\-yy;@"/>
  </numFmts>
  <fonts count="5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4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2" fillId="0" borderId="1" xfId="0" applyNumberFormat="1" applyFont="1" applyFill="1" applyBorder="1" applyProtection="1">
      <protection hidden="1"/>
    </xf>
    <xf numFmtId="0" fontId="0" fillId="2" borderId="1" xfId="0" applyFill="1" applyBorder="1" applyAlignment="1" applyProtection="1">
      <alignment horizontal="left"/>
      <protection locked="0"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Border="1" applyProtection="1">
      <protection hidden="1"/>
    </xf>
    <xf numFmtId="9" fontId="0" fillId="2" borderId="1" xfId="1" applyFont="1" applyFill="1" applyBorder="1" applyAlignment="1" applyProtection="1">
      <alignment horizontal="left"/>
      <protection locked="0"/>
    </xf>
    <xf numFmtId="9" fontId="0" fillId="0" borderId="0" xfId="1" applyFont="1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hidden="1"/>
    </xf>
    <xf numFmtId="9" fontId="3" fillId="2" borderId="1" xfId="1" applyFont="1" applyFill="1" applyBorder="1" applyAlignment="1" applyProtection="1">
      <alignment horizontal="left"/>
      <protection locked="0"/>
    </xf>
    <xf numFmtId="4" fontId="0" fillId="2" borderId="1" xfId="1" applyNumberFormat="1" applyFont="1" applyFill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hidden="1"/>
    </xf>
    <xf numFmtId="15" fontId="3" fillId="0" borderId="0" xfId="0" applyNumberFormat="1" applyFont="1" applyBorder="1" applyAlignment="1" applyProtection="1">
      <alignment horizontal="right" wrapText="1"/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4" fontId="3" fillId="0" borderId="0" xfId="0" applyNumberFormat="1" applyFont="1" applyFill="1" applyAlignment="1" applyProtection="1">
      <alignment horizontal="right"/>
      <protection hidden="1"/>
    </xf>
    <xf numFmtId="0" fontId="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4" fontId="3" fillId="0" borderId="0" xfId="0" applyNumberFormat="1" applyFont="1" applyFill="1" applyProtection="1">
      <protection hidden="1"/>
    </xf>
    <xf numFmtId="0" fontId="0" fillId="0" borderId="0" xfId="0" applyFont="1"/>
    <xf numFmtId="0" fontId="3" fillId="0" borderId="0" xfId="0" applyFont="1" applyProtection="1">
      <protection hidden="1"/>
    </xf>
    <xf numFmtId="4" fontId="3" fillId="0" borderId="0" xfId="0" applyNumberFormat="1" applyFont="1" applyAlignment="1" applyProtection="1">
      <alignment horizontal="right"/>
      <protection hidden="1"/>
    </xf>
    <xf numFmtId="4" fontId="3" fillId="0" borderId="0" xfId="0" applyNumberFormat="1" applyFont="1" applyProtection="1">
      <protection hidden="1"/>
    </xf>
    <xf numFmtId="164" fontId="3" fillId="0" borderId="0" xfId="0" applyNumberFormat="1" applyFont="1" applyProtection="1">
      <protection hidden="1"/>
    </xf>
    <xf numFmtId="0" fontId="3" fillId="0" borderId="3" xfId="0" applyFont="1" applyBorder="1" applyProtection="1">
      <protection hidden="1"/>
    </xf>
    <xf numFmtId="4" fontId="3" fillId="0" borderId="3" xfId="0" applyNumberFormat="1" applyFont="1" applyBorder="1" applyAlignment="1" applyProtection="1">
      <alignment horizontal="right"/>
      <protection hidden="1"/>
    </xf>
    <xf numFmtId="4" fontId="3" fillId="0" borderId="4" xfId="0" applyNumberFormat="1" applyFont="1" applyBorder="1" applyAlignment="1" applyProtection="1">
      <alignment horizontal="left"/>
      <protection hidden="1"/>
    </xf>
    <xf numFmtId="4" fontId="3" fillId="0" borderId="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Protection="1">
      <protection hidden="1"/>
    </xf>
    <xf numFmtId="4" fontId="3" fillId="0" borderId="5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4" fontId="3" fillId="0" borderId="0" xfId="0" applyNumberFormat="1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6" xfId="0" applyFont="1" applyBorder="1" applyProtection="1">
      <protection hidden="1"/>
    </xf>
    <xf numFmtId="164" fontId="3" fillId="0" borderId="3" xfId="0" applyNumberFormat="1" applyFont="1" applyBorder="1" applyAlignment="1" applyProtection="1">
      <alignment horizontal="right"/>
      <protection hidden="1"/>
    </xf>
    <xf numFmtId="164" fontId="3" fillId="0" borderId="7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Alignment="1" applyProtection="1">
      <alignment horizontal="right"/>
      <protection hidden="1"/>
    </xf>
    <xf numFmtId="6" fontId="3" fillId="0" borderId="0" xfId="0" applyNumberFormat="1" applyFont="1" applyBorder="1" applyAlignment="1" applyProtection="1">
      <alignment horizontal="right"/>
      <protection hidden="1"/>
    </xf>
    <xf numFmtId="6" fontId="3" fillId="0" borderId="9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Fill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right"/>
      <protection hidden="1"/>
    </xf>
    <xf numFmtId="4" fontId="3" fillId="0" borderId="9" xfId="0" applyNumberFormat="1" applyFont="1" applyBorder="1" applyAlignment="1" applyProtection="1">
      <alignment horizontal="right"/>
      <protection hidden="1"/>
    </xf>
    <xf numFmtId="0" fontId="2" fillId="0" borderId="8" xfId="0" applyFont="1" applyBorder="1" applyProtection="1">
      <protection hidden="1"/>
    </xf>
    <xf numFmtId="0" fontId="2" fillId="0" borderId="0" xfId="0" applyFont="1" applyBorder="1" applyProtection="1"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4" fontId="2" fillId="0" borderId="9" xfId="0" applyNumberFormat="1" applyFont="1" applyBorder="1" applyAlignment="1" applyProtection="1">
      <alignment horizontal="right"/>
      <protection hidden="1"/>
    </xf>
    <xf numFmtId="0" fontId="3" fillId="0" borderId="10" xfId="0" applyFont="1" applyBorder="1" applyProtection="1">
      <protection hidden="1"/>
    </xf>
    <xf numFmtId="0" fontId="3" fillId="0" borderId="4" xfId="0" applyFont="1" applyBorder="1" applyProtection="1">
      <protection hidden="1"/>
    </xf>
    <xf numFmtId="4" fontId="3" fillId="0" borderId="11" xfId="0" applyNumberFormat="1" applyFont="1" applyBorder="1" applyAlignment="1" applyProtection="1">
      <alignment horizontal="right"/>
      <protection hidden="1"/>
    </xf>
    <xf numFmtId="164" fontId="0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2" borderId="1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1" xfId="0" applyFont="1" applyBorder="1" applyProtection="1">
      <protection hidden="1"/>
    </xf>
    <xf numFmtId="0" fontId="0" fillId="0" borderId="0" xfId="0" applyFont="1" applyFill="1" applyBorder="1" applyProtection="1">
      <protection hidden="1"/>
    </xf>
    <xf numFmtId="164" fontId="0" fillId="0" borderId="0" xfId="0" applyNumberFormat="1" applyFont="1" applyBorder="1" applyAlignment="1" applyProtection="1">
      <alignment horizontal="left"/>
      <protection hidden="1"/>
    </xf>
    <xf numFmtId="4" fontId="0" fillId="0" borderId="0" xfId="0" applyNumberFormat="1" applyFont="1" applyBorder="1" applyAlignment="1" applyProtection="1">
      <alignment horizontal="right"/>
      <protection hidden="1"/>
    </xf>
    <xf numFmtId="15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hidden="1"/>
    </xf>
    <xf numFmtId="0" fontId="0" fillId="0" borderId="0" xfId="0" applyFont="1" applyBorder="1" applyAlignment="1" applyProtection="1">
      <alignment horizontal="right"/>
      <protection hidden="1"/>
    </xf>
    <xf numFmtId="15" fontId="2" fillId="0" borderId="0" xfId="0" applyNumberFormat="1" applyFont="1" applyBorder="1" applyAlignment="1" applyProtection="1">
      <alignment horizontal="right"/>
      <protection hidden="1"/>
    </xf>
    <xf numFmtId="165" fontId="0" fillId="2" borderId="0" xfId="0" applyNumberFormat="1" applyFont="1" applyFill="1" applyBorder="1" applyAlignment="1" applyProtection="1">
      <alignment horizontal="right" vertical="top" wrapText="1"/>
      <protection locked="0"/>
    </xf>
    <xf numFmtId="4" fontId="0" fillId="2" borderId="0" xfId="0" applyNumberFormat="1" applyFont="1" applyFill="1" applyBorder="1" applyAlignment="1" applyProtection="1">
      <alignment horizontal="right"/>
      <protection locked="0"/>
    </xf>
    <xf numFmtId="165" fontId="0" fillId="2" borderId="0" xfId="0" applyNumberFormat="1" applyFill="1" applyBorder="1" applyAlignment="1" applyProtection="1">
      <alignment horizontal="right" vertical="top" wrapText="1"/>
      <protection locked="0"/>
    </xf>
    <xf numFmtId="15" fontId="0" fillId="2" borderId="0" xfId="0" applyNumberFormat="1" applyFont="1" applyFill="1" applyBorder="1" applyAlignment="1" applyProtection="1">
      <alignment horizontal="right"/>
      <protection locked="0"/>
    </xf>
    <xf numFmtId="4" fontId="0" fillId="2" borderId="0" xfId="0" applyNumberFormat="1" applyFill="1" applyBorder="1" applyAlignment="1" applyProtection="1">
      <alignment horizontal="right" vertical="top" wrapText="1"/>
      <protection locked="0"/>
    </xf>
    <xf numFmtId="4" fontId="0" fillId="2" borderId="0" xfId="0" applyNumberFormat="1" applyFont="1" applyFill="1" applyBorder="1" applyAlignment="1" applyProtection="1">
      <alignment horizontal="right" vertical="top" wrapText="1"/>
      <protection locked="0"/>
    </xf>
    <xf numFmtId="165" fontId="0" fillId="3" borderId="0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Border="1" applyAlignment="1" applyProtection="1">
      <alignment horizontal="left"/>
      <protection hidden="1"/>
    </xf>
    <xf numFmtId="164" fontId="3" fillId="2" borderId="7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4" fontId="0" fillId="0" borderId="0" xfId="0" applyNumberFormat="1"/>
    <xf numFmtId="2" fontId="4" fillId="0" borderId="0" xfId="0" applyNumberFormat="1" applyFont="1" applyAlignment="1" applyProtection="1">
      <alignment vertical="center"/>
    </xf>
    <xf numFmtId="2" fontId="0" fillId="0" borderId="0" xfId="0" applyNumberFormat="1" applyProtection="1"/>
    <xf numFmtId="2" fontId="0" fillId="0" borderId="0" xfId="0" applyNumberFormat="1" applyAlignment="1" applyProtection="1">
      <alignment vertical="center"/>
    </xf>
    <xf numFmtId="2" fontId="3" fillId="0" borderId="0" xfId="0" applyNumberFormat="1" applyFont="1" applyBorder="1" applyAlignment="1" applyProtection="1">
      <alignment horizontal="right" wrapText="1"/>
      <protection hidden="1"/>
    </xf>
    <xf numFmtId="4" fontId="0" fillId="0" borderId="0" xfId="0" applyNumberFormat="1" applyProtection="1"/>
    <xf numFmtId="4" fontId="0" fillId="0" borderId="12" xfId="0" applyNumberFormat="1" applyBorder="1" applyProtection="1"/>
    <xf numFmtId="4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85" zoomScaleNormal="85" workbookViewId="0">
      <selection activeCell="B2" sqref="B2"/>
    </sheetView>
  </sheetViews>
  <sheetFormatPr defaultColWidth="0" defaultRowHeight="15" zeroHeight="1" x14ac:dyDescent="0.3"/>
  <cols>
    <col min="1" max="4" width="27.85546875" style="17" customWidth="1"/>
    <col min="5" max="5" width="9.140625" style="17" customWidth="1"/>
    <col min="6" max="6" width="18.28515625" style="17" hidden="1" customWidth="1"/>
    <col min="7" max="16384" width="9.140625" style="17" hidden="1"/>
  </cols>
  <sheetData>
    <row r="1" spans="1:6" x14ac:dyDescent="0.3">
      <c r="A1" s="50"/>
      <c r="B1" s="51" t="s">
        <v>0</v>
      </c>
      <c r="C1" s="51"/>
      <c r="D1" s="49"/>
    </row>
    <row r="2" spans="1:6" x14ac:dyDescent="0.3">
      <c r="A2" s="1" t="s">
        <v>1</v>
      </c>
      <c r="B2" s="2"/>
      <c r="C2" s="3"/>
      <c r="D2" s="3"/>
    </row>
    <row r="3" spans="1:6" x14ac:dyDescent="0.3">
      <c r="A3" s="1" t="s">
        <v>2</v>
      </c>
      <c r="B3" s="52"/>
      <c r="C3" s="53"/>
      <c r="D3" s="53"/>
    </row>
    <row r="4" spans="1:6" x14ac:dyDescent="0.3">
      <c r="A4" s="4" t="s">
        <v>3</v>
      </c>
      <c r="B4" s="54"/>
      <c r="C4" s="54"/>
      <c r="D4" s="54"/>
    </row>
    <row r="5" spans="1:6" x14ac:dyDescent="0.3">
      <c r="A5" s="55" t="s">
        <v>4</v>
      </c>
      <c r="B5" s="5"/>
      <c r="C5" s="6"/>
      <c r="D5" s="6"/>
    </row>
    <row r="6" spans="1:6" x14ac:dyDescent="0.3">
      <c r="A6" s="55" t="s">
        <v>5</v>
      </c>
      <c r="B6" s="5"/>
      <c r="C6" s="6"/>
      <c r="D6" s="6"/>
    </row>
    <row r="7" spans="1:6" x14ac:dyDescent="0.3">
      <c r="A7" s="55" t="s">
        <v>6</v>
      </c>
      <c r="B7" s="5"/>
      <c r="C7" s="6"/>
      <c r="D7" s="6"/>
    </row>
    <row r="8" spans="1:6" x14ac:dyDescent="0.3">
      <c r="A8" s="55" t="s">
        <v>7</v>
      </c>
      <c r="B8" s="5"/>
      <c r="C8" s="6"/>
      <c r="D8" s="6"/>
    </row>
    <row r="9" spans="1:6" x14ac:dyDescent="0.3">
      <c r="A9" s="55" t="s">
        <v>8</v>
      </c>
      <c r="B9" s="5"/>
      <c r="C9" s="6"/>
      <c r="D9" s="6"/>
    </row>
    <row r="10" spans="1:6" x14ac:dyDescent="0.3">
      <c r="A10" s="55" t="s">
        <v>9</v>
      </c>
      <c r="B10" s="5"/>
      <c r="C10" s="6"/>
      <c r="D10" s="6"/>
    </row>
    <row r="11" spans="1:6" x14ac:dyDescent="0.3">
      <c r="A11" s="56"/>
      <c r="B11" s="6"/>
      <c r="C11" s="6"/>
      <c r="D11" s="6"/>
    </row>
    <row r="12" spans="1:6" x14ac:dyDescent="0.3">
      <c r="A12" s="7" t="s">
        <v>10</v>
      </c>
      <c r="B12" s="6" t="s">
        <v>11</v>
      </c>
      <c r="C12" s="6" t="s">
        <v>12</v>
      </c>
      <c r="D12" s="6" t="s">
        <v>13</v>
      </c>
    </row>
    <row r="13" spans="1:6" x14ac:dyDescent="0.3">
      <c r="A13" s="55" t="s">
        <v>14</v>
      </c>
      <c r="B13" s="8"/>
      <c r="C13" s="8"/>
      <c r="D13" s="9"/>
      <c r="F13" s="73"/>
    </row>
    <row r="14" spans="1:6" x14ac:dyDescent="0.3">
      <c r="A14" s="55" t="s">
        <v>15</v>
      </c>
      <c r="B14" s="5"/>
      <c r="C14" s="8"/>
      <c r="D14" s="9"/>
    </row>
    <row r="15" spans="1:6" x14ac:dyDescent="0.3">
      <c r="A15" s="55" t="s">
        <v>16</v>
      </c>
      <c r="B15" s="8"/>
      <c r="C15" s="8"/>
      <c r="D15" s="9"/>
    </row>
    <row r="16" spans="1:6" x14ac:dyDescent="0.3">
      <c r="A16" s="55" t="s">
        <v>17</v>
      </c>
      <c r="B16" s="5"/>
      <c r="C16" s="8"/>
      <c r="D16" s="9"/>
    </row>
    <row r="17" spans="1:4" x14ac:dyDescent="0.3">
      <c r="A17" s="55" t="s">
        <v>18</v>
      </c>
      <c r="B17" s="8"/>
      <c r="C17" s="8"/>
      <c r="D17" s="9"/>
    </row>
    <row r="18" spans="1:4" x14ac:dyDescent="0.3">
      <c r="A18" s="55" t="s">
        <v>19</v>
      </c>
      <c r="B18" s="5"/>
      <c r="C18" s="5"/>
      <c r="D18" s="9">
        <f>SUM(D13:D17)</f>
        <v>0</v>
      </c>
    </row>
    <row r="19" spans="1:4" x14ac:dyDescent="0.3"/>
    <row r="20" spans="1:4" x14ac:dyDescent="0.3"/>
    <row r="21" spans="1:4" x14ac:dyDescent="0.3"/>
  </sheetData>
  <dataValidations count="1">
    <dataValidation type="list" allowBlank="1" showInputMessage="1" showErrorMessage="1" sqref="B4:D4">
      <formula1>"y, 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B24" sqref="B24"/>
    </sheetView>
  </sheetViews>
  <sheetFormatPr defaultColWidth="0" defaultRowHeight="15" zeroHeight="1" x14ac:dyDescent="0.3"/>
  <cols>
    <col min="1" max="1" width="50.5703125" bestFit="1" customWidth="1"/>
    <col min="2" max="2" width="13" customWidth="1"/>
    <col min="3" max="3" width="12.42578125" customWidth="1"/>
    <col min="4" max="6" width="12.28515625" customWidth="1"/>
    <col min="7" max="7" width="10.7109375" customWidth="1"/>
    <col min="8" max="8" width="12.28515625" hidden="1" customWidth="1"/>
    <col min="9" max="16384" width="9.140625" hidden="1"/>
  </cols>
  <sheetData>
    <row r="1" spans="1:7" ht="18.75" x14ac:dyDescent="0.3">
      <c r="A1" s="75" t="s">
        <v>73</v>
      </c>
      <c r="B1" s="76"/>
      <c r="C1" s="76"/>
      <c r="D1" s="76"/>
      <c r="E1" s="76"/>
      <c r="F1" s="76"/>
      <c r="G1" s="76"/>
    </row>
    <row r="2" spans="1:7" x14ac:dyDescent="0.3">
      <c r="A2" s="76"/>
      <c r="B2" s="76"/>
      <c r="C2" s="76"/>
      <c r="D2" s="76"/>
      <c r="E2" s="76"/>
      <c r="F2" s="76"/>
      <c r="G2" s="76"/>
    </row>
    <row r="3" spans="1:7" x14ac:dyDescent="0.3">
      <c r="A3" s="77" t="s">
        <v>74</v>
      </c>
      <c r="B3" s="76"/>
      <c r="C3" s="76"/>
      <c r="D3" s="76"/>
      <c r="E3" s="76"/>
      <c r="F3" s="76"/>
      <c r="G3" s="76"/>
    </row>
    <row r="4" spans="1:7" x14ac:dyDescent="0.3">
      <c r="A4" s="76"/>
      <c r="B4" s="76"/>
      <c r="C4" s="76"/>
      <c r="D4" s="76"/>
      <c r="E4" s="76"/>
      <c r="F4" s="76"/>
      <c r="G4" s="76"/>
    </row>
    <row r="5" spans="1:7" x14ac:dyDescent="0.3">
      <c r="A5" s="77" t="s">
        <v>76</v>
      </c>
      <c r="B5" s="76"/>
      <c r="C5" s="76"/>
      <c r="D5" s="76"/>
      <c r="E5" s="76"/>
      <c r="F5" s="76"/>
      <c r="G5" s="76"/>
    </row>
    <row r="6" spans="1:7" x14ac:dyDescent="0.3">
      <c r="A6" s="76" t="s">
        <v>77</v>
      </c>
      <c r="B6" s="76"/>
      <c r="C6" s="76"/>
      <c r="D6" s="76"/>
      <c r="E6" s="76"/>
      <c r="F6" s="76"/>
      <c r="G6" s="76"/>
    </row>
    <row r="7" spans="1:7" x14ac:dyDescent="0.3">
      <c r="A7" s="76"/>
      <c r="B7" s="76"/>
      <c r="C7" s="76"/>
      <c r="D7" s="76"/>
      <c r="E7" s="76"/>
      <c r="F7" s="76"/>
      <c r="G7" s="76"/>
    </row>
    <row r="8" spans="1:7" x14ac:dyDescent="0.3">
      <c r="A8" s="77" t="s">
        <v>78</v>
      </c>
      <c r="B8" s="76"/>
      <c r="C8" s="76"/>
      <c r="D8" s="76"/>
      <c r="E8" s="76"/>
      <c r="F8" s="76"/>
      <c r="G8" s="76"/>
    </row>
    <row r="9" spans="1:7" x14ac:dyDescent="0.3">
      <c r="A9" s="76" t="s">
        <v>79</v>
      </c>
      <c r="B9" s="76"/>
      <c r="C9" s="76"/>
      <c r="D9" s="76"/>
      <c r="E9" s="76"/>
      <c r="F9" s="76"/>
      <c r="G9" s="76"/>
    </row>
    <row r="10" spans="1:7" x14ac:dyDescent="0.3">
      <c r="A10" s="76"/>
      <c r="B10" s="76"/>
      <c r="C10" s="76"/>
      <c r="D10" s="76"/>
      <c r="E10" s="76"/>
      <c r="F10" s="76"/>
      <c r="G10" s="76"/>
    </row>
    <row r="11" spans="1:7" x14ac:dyDescent="0.3">
      <c r="A11" s="77" t="s">
        <v>80</v>
      </c>
      <c r="B11" s="76"/>
      <c r="C11" s="76"/>
      <c r="D11" s="76"/>
      <c r="E11" s="76"/>
      <c r="F11" s="76"/>
      <c r="G11" s="76"/>
    </row>
    <row r="12" spans="1:7" x14ac:dyDescent="0.3">
      <c r="A12" s="76" t="s">
        <v>81</v>
      </c>
      <c r="B12" s="76"/>
      <c r="C12" s="76"/>
      <c r="D12" s="76"/>
      <c r="E12" s="76"/>
      <c r="F12" s="76"/>
      <c r="G12" s="76"/>
    </row>
    <row r="13" spans="1:7" x14ac:dyDescent="0.3">
      <c r="A13" s="76"/>
      <c r="B13" s="76"/>
      <c r="C13" s="76"/>
      <c r="D13" s="76"/>
      <c r="E13" s="76"/>
      <c r="F13" s="76"/>
      <c r="G13" s="76"/>
    </row>
    <row r="14" spans="1:7" x14ac:dyDescent="0.3">
      <c r="A14" s="77" t="s">
        <v>82</v>
      </c>
      <c r="B14" s="76"/>
      <c r="C14" s="76"/>
      <c r="D14" s="76"/>
      <c r="E14" s="76"/>
      <c r="F14" s="76"/>
      <c r="G14" s="76"/>
    </row>
    <row r="15" spans="1:7" x14ac:dyDescent="0.3">
      <c r="A15" s="76"/>
      <c r="B15" s="76"/>
      <c r="C15" s="76"/>
      <c r="D15" s="76"/>
      <c r="E15" s="76"/>
      <c r="F15" s="76"/>
      <c r="G15" s="76"/>
    </row>
    <row r="16" spans="1:7" x14ac:dyDescent="0.3">
      <c r="A16" s="77" t="s">
        <v>75</v>
      </c>
      <c r="B16" s="76"/>
      <c r="C16" s="76"/>
      <c r="D16" s="76"/>
      <c r="E16" s="76"/>
      <c r="F16" s="76"/>
      <c r="G16" s="76"/>
    </row>
    <row r="17" spans="1:7" x14ac:dyDescent="0.3">
      <c r="A17" s="76"/>
      <c r="B17" s="76"/>
      <c r="C17" s="76"/>
      <c r="D17" s="76"/>
      <c r="E17" s="76"/>
      <c r="F17" s="76"/>
      <c r="G17" s="76"/>
    </row>
    <row r="18" spans="1:7" x14ac:dyDescent="0.3">
      <c r="A18" s="76" t="s">
        <v>62</v>
      </c>
      <c r="B18" s="76" t="s">
        <v>63</v>
      </c>
      <c r="C18" s="82">
        <v>42100</v>
      </c>
      <c r="D18" s="76"/>
      <c r="E18" s="76"/>
      <c r="F18" s="76"/>
      <c r="G18" s="76"/>
    </row>
    <row r="19" spans="1:7" x14ac:dyDescent="0.3">
      <c r="A19" s="76"/>
      <c r="B19" s="76" t="s">
        <v>64</v>
      </c>
      <c r="C19" s="82">
        <v>42465</v>
      </c>
      <c r="D19" s="76"/>
      <c r="E19" s="76"/>
      <c r="F19" s="76"/>
      <c r="G19" s="76"/>
    </row>
    <row r="20" spans="1:7" x14ac:dyDescent="0.3">
      <c r="A20" s="76"/>
      <c r="B20" s="76"/>
      <c r="C20" s="76"/>
      <c r="D20" s="76"/>
      <c r="E20" s="76"/>
      <c r="F20" s="76"/>
      <c r="G20" s="76"/>
    </row>
    <row r="21" spans="1:7" ht="30" x14ac:dyDescent="0.3">
      <c r="A21" s="76"/>
      <c r="B21" s="78" t="s">
        <v>14</v>
      </c>
      <c r="C21" s="78" t="s">
        <v>15</v>
      </c>
      <c r="D21" s="78" t="s">
        <v>16</v>
      </c>
      <c r="E21" s="78" t="s">
        <v>17</v>
      </c>
      <c r="F21" s="78" t="s">
        <v>18</v>
      </c>
      <c r="G21" s="76"/>
    </row>
    <row r="22" spans="1:7" x14ac:dyDescent="0.3">
      <c r="A22" s="76" t="s">
        <v>65</v>
      </c>
      <c r="B22" s="79">
        <f>+SUMIFS(Dividends!H:H,Dividends!$D:$D,"&lt;="&amp;$C$19)-SUMIFS(Dividends!H:H,Dividends!$D:$D,"&lt;"&amp;$C$18)</f>
        <v>0</v>
      </c>
      <c r="C22" s="79">
        <f>+SUMIFS(Dividends!I:I,Dividends!$D:$D,"&lt;="&amp;$C$19)-SUMIFS(Dividends!I:I,Dividends!$D:$D,"&lt;"&amp;$C$18)</f>
        <v>0</v>
      </c>
      <c r="D22" s="79">
        <f>+SUMIFS(Dividends!J:J,Dividends!$D:$D,"&lt;="&amp;$C$19)-SUMIFS(Dividends!J:J,Dividends!$D:$D,"&lt;"&amp;$C$18)</f>
        <v>0</v>
      </c>
      <c r="E22" s="79">
        <f>+SUMIFS(Dividends!K:K,Dividends!$D:$D,"&lt;="&amp;$C$19)-SUMIFS(Dividends!K:K,Dividends!$D:$D,"&lt;"&amp;$C$18)</f>
        <v>0</v>
      </c>
      <c r="F22" s="79">
        <f>+SUMIFS(Dividends!L:L,Dividends!$D:$D,"&lt;="&amp;$C$19)-SUMIFS(Dividends!L:L,Dividends!$D:$D,"&lt;"&amp;$C$18)</f>
        <v>0</v>
      </c>
      <c r="G22" s="76"/>
    </row>
    <row r="23" spans="1:7" x14ac:dyDescent="0.3">
      <c r="A23" s="76" t="s">
        <v>67</v>
      </c>
      <c r="B23" s="79">
        <f>+B22/0.9</f>
        <v>0</v>
      </c>
      <c r="C23" s="79">
        <f t="shared" ref="C23:F23" si="0">+C22/0.9</f>
        <v>0</v>
      </c>
      <c r="D23" s="79">
        <f t="shared" si="0"/>
        <v>0</v>
      </c>
      <c r="E23" s="79">
        <f t="shared" si="0"/>
        <v>0</v>
      </c>
      <c r="F23" s="79">
        <f t="shared" si="0"/>
        <v>0</v>
      </c>
      <c r="G23" s="76"/>
    </row>
    <row r="24" spans="1:7" x14ac:dyDescent="0.3">
      <c r="A24" s="76" t="s">
        <v>68</v>
      </c>
      <c r="B24" s="81">
        <f>671*12</f>
        <v>8052</v>
      </c>
      <c r="C24" s="81">
        <f>671*12</f>
        <v>8052</v>
      </c>
      <c r="D24" s="81">
        <f>671*12</f>
        <v>8052</v>
      </c>
      <c r="E24" s="81">
        <f>671*12</f>
        <v>8052</v>
      </c>
      <c r="F24" s="81">
        <f>671*12</f>
        <v>8052</v>
      </c>
      <c r="G24" s="76"/>
    </row>
    <row r="25" spans="1:7" x14ac:dyDescent="0.3">
      <c r="A25" s="76" t="s">
        <v>69</v>
      </c>
      <c r="B25" s="81"/>
      <c r="C25" s="81"/>
      <c r="D25" s="81"/>
      <c r="E25" s="81"/>
      <c r="F25" s="81"/>
      <c r="G25" s="76"/>
    </row>
    <row r="26" spans="1:7" x14ac:dyDescent="0.3">
      <c r="A26" s="76" t="s">
        <v>66</v>
      </c>
      <c r="B26" s="80">
        <f>SUM(B23:B25)</f>
        <v>8052</v>
      </c>
      <c r="C26" s="80">
        <f t="shared" ref="C26:F26" si="1">SUM(C23:C25)</f>
        <v>8052</v>
      </c>
      <c r="D26" s="80">
        <f t="shared" si="1"/>
        <v>8052</v>
      </c>
      <c r="E26" s="80">
        <f t="shared" si="1"/>
        <v>8052</v>
      </c>
      <c r="F26" s="80">
        <f t="shared" si="1"/>
        <v>8052</v>
      </c>
      <c r="G26" s="76"/>
    </row>
    <row r="27" spans="1:7" x14ac:dyDescent="0.3">
      <c r="A27" s="76" t="s">
        <v>83</v>
      </c>
      <c r="B27" s="79">
        <v>10600</v>
      </c>
      <c r="C27" s="79">
        <v>10600</v>
      </c>
      <c r="D27" s="79">
        <v>10600</v>
      </c>
      <c r="E27" s="79">
        <v>10600</v>
      </c>
      <c r="F27" s="79">
        <v>10600</v>
      </c>
      <c r="G27" s="76"/>
    </row>
    <row r="28" spans="1:7" x14ac:dyDescent="0.3">
      <c r="A28" s="76" t="s">
        <v>70</v>
      </c>
      <c r="B28" s="80">
        <f>+MAX(B26-B27,0)</f>
        <v>0</v>
      </c>
      <c r="C28" s="80">
        <f t="shared" ref="C28:F28" si="2">+MAX(C26-C27,0)</f>
        <v>0</v>
      </c>
      <c r="D28" s="80">
        <f t="shared" si="2"/>
        <v>0</v>
      </c>
      <c r="E28" s="80">
        <f t="shared" si="2"/>
        <v>0</v>
      </c>
      <c r="F28" s="80">
        <f t="shared" si="2"/>
        <v>0</v>
      </c>
      <c r="G28" s="76"/>
    </row>
    <row r="29" spans="1:7" x14ac:dyDescent="0.3">
      <c r="A29" s="76" t="s">
        <v>71</v>
      </c>
      <c r="B29" s="79">
        <v>31785</v>
      </c>
      <c r="C29" s="79">
        <v>31785</v>
      </c>
      <c r="D29" s="79">
        <v>31785</v>
      </c>
      <c r="E29" s="79">
        <v>31785</v>
      </c>
      <c r="F29" s="79">
        <v>31785</v>
      </c>
      <c r="G29" s="76"/>
    </row>
    <row r="30" spans="1:7" x14ac:dyDescent="0.3">
      <c r="A30" s="76" t="s">
        <v>84</v>
      </c>
      <c r="B30" s="79">
        <f>+MAX(B29+B27-B26,0)</f>
        <v>34333</v>
      </c>
      <c r="C30" s="79">
        <f t="shared" ref="C30:F30" si="3">+MAX(C29+C27-C26,0)</f>
        <v>34333</v>
      </c>
      <c r="D30" s="79">
        <f t="shared" si="3"/>
        <v>34333</v>
      </c>
      <c r="E30" s="79">
        <f t="shared" si="3"/>
        <v>34333</v>
      </c>
      <c r="F30" s="79">
        <f t="shared" si="3"/>
        <v>34333</v>
      </c>
      <c r="G30" s="76"/>
    </row>
    <row r="31" spans="1:7" x14ac:dyDescent="0.3">
      <c r="A31" s="76" t="s">
        <v>72</v>
      </c>
      <c r="B31" s="80">
        <f>+B30*0.9</f>
        <v>30899.7</v>
      </c>
      <c r="C31" s="80">
        <f t="shared" ref="C31:F31" si="4">+C30*0.9</f>
        <v>30899.7</v>
      </c>
      <c r="D31" s="80">
        <f t="shared" si="4"/>
        <v>30899.7</v>
      </c>
      <c r="E31" s="80">
        <f t="shared" si="4"/>
        <v>30899.7</v>
      </c>
      <c r="F31" s="80">
        <f t="shared" si="4"/>
        <v>30899.7</v>
      </c>
      <c r="G31" s="76"/>
    </row>
    <row r="32" spans="1:7" x14ac:dyDescent="0.3">
      <c r="A32" s="76"/>
      <c r="B32" s="76"/>
      <c r="C32" s="76"/>
      <c r="D32" s="76"/>
      <c r="E32" s="76"/>
      <c r="F32" s="76"/>
      <c r="G32" s="76"/>
    </row>
    <row r="33" spans="1:7" x14ac:dyDescent="0.3">
      <c r="A33" s="76"/>
      <c r="B33" s="76"/>
      <c r="C33" s="76"/>
      <c r="D33" s="76"/>
      <c r="E33" s="76"/>
      <c r="F33" s="76"/>
      <c r="G33" s="76"/>
    </row>
    <row r="34" spans="1:7" x14ac:dyDescent="0.3">
      <c r="A34" s="76"/>
      <c r="B34" s="76"/>
      <c r="C34" s="76"/>
      <c r="D34" s="76"/>
      <c r="E34" s="76"/>
      <c r="F34" s="76"/>
      <c r="G34" s="76"/>
    </row>
    <row r="35" spans="1:7" hidden="1" x14ac:dyDescent="0.3">
      <c r="B35" s="74"/>
      <c r="C35" s="74"/>
      <c r="D35" s="74"/>
      <c r="E35" s="74"/>
      <c r="F35" s="7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="85" zoomScaleNormal="85" workbookViewId="0">
      <pane ySplit="6" topLeftCell="A7" activePane="bottomLeft" state="frozen"/>
      <selection pane="bottomLeft" activeCell="A7" sqref="A7"/>
    </sheetView>
  </sheetViews>
  <sheetFormatPr defaultColWidth="0" defaultRowHeight="15" x14ac:dyDescent="0.3"/>
  <cols>
    <col min="1" max="12" width="12.7109375" style="60" customWidth="1"/>
    <col min="13" max="16384" width="9.140625" style="60" hidden="1"/>
  </cols>
  <sheetData>
    <row r="1" spans="1:12" x14ac:dyDescent="0.3">
      <c r="A1" s="57">
        <f>Business!B2</f>
        <v>0</v>
      </c>
      <c r="B1" s="58"/>
      <c r="C1" s="58"/>
      <c r="D1" s="59"/>
      <c r="E1" s="58"/>
      <c r="F1" s="59"/>
      <c r="G1" s="58"/>
      <c r="H1" s="58"/>
      <c r="I1" s="58"/>
      <c r="J1" s="58"/>
      <c r="K1" s="58"/>
      <c r="L1" s="58"/>
    </row>
    <row r="2" spans="1:12" x14ac:dyDescent="0.3">
      <c r="A2" s="71" t="s">
        <v>20</v>
      </c>
      <c r="B2" s="62"/>
      <c r="C2" s="62"/>
      <c r="D2" s="63"/>
      <c r="E2" s="61"/>
      <c r="F2" s="63"/>
      <c r="G2" s="61"/>
      <c r="H2" s="58"/>
      <c r="I2" s="58"/>
      <c r="J2" s="58"/>
      <c r="K2" s="58"/>
      <c r="L2" s="58"/>
    </row>
    <row r="3" spans="1:12" x14ac:dyDescent="0.3">
      <c r="A3" s="59"/>
      <c r="B3" s="58"/>
      <c r="C3" s="58"/>
      <c r="D3" s="59"/>
      <c r="E3" s="58"/>
      <c r="F3" s="59"/>
      <c r="G3" s="58"/>
      <c r="H3" s="58"/>
      <c r="I3" s="58"/>
      <c r="J3" s="58"/>
      <c r="K3" s="58"/>
      <c r="L3" s="58"/>
    </row>
    <row r="4" spans="1:12" ht="90" x14ac:dyDescent="0.3">
      <c r="A4" s="11" t="s">
        <v>21</v>
      </c>
      <c r="B4" s="10" t="s">
        <v>22</v>
      </c>
      <c r="C4" s="10" t="s">
        <v>23</v>
      </c>
      <c r="D4" s="11" t="s">
        <v>24</v>
      </c>
      <c r="E4" s="10" t="s">
        <v>25</v>
      </c>
      <c r="F4" s="11" t="s">
        <v>26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</row>
    <row r="5" spans="1:12" x14ac:dyDescent="0.3">
      <c r="A5" s="11" t="s">
        <v>61</v>
      </c>
      <c r="B5" s="10"/>
      <c r="C5" s="10"/>
      <c r="D5" s="11" t="s">
        <v>61</v>
      </c>
      <c r="E5" s="10" t="s">
        <v>60</v>
      </c>
      <c r="F5" s="11"/>
      <c r="G5" s="10" t="s">
        <v>60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</row>
    <row r="6" spans="1:12" x14ac:dyDescent="0.3">
      <c r="A6" s="59"/>
      <c r="B6" s="58"/>
      <c r="C6" s="58"/>
      <c r="D6" s="59"/>
      <c r="E6" s="58"/>
      <c r="F6" s="59"/>
      <c r="G6" s="58"/>
      <c r="H6" s="58"/>
      <c r="I6" s="58"/>
      <c r="J6" s="58"/>
      <c r="K6" s="58"/>
      <c r="L6" s="58"/>
    </row>
    <row r="7" spans="1:12" x14ac:dyDescent="0.3">
      <c r="A7" s="64"/>
      <c r="B7" s="65"/>
      <c r="C7" s="65"/>
      <c r="D7" s="66"/>
      <c r="E7" s="66"/>
      <c r="F7" s="67"/>
      <c r="G7" s="68"/>
      <c r="H7" s="65" t="str">
        <f>IF(Business!$D$18&gt;0,+$G7*Business!$D$13/Business!$D$18,"")</f>
        <v/>
      </c>
      <c r="I7" s="65" t="str">
        <f>IF(Business!$D$18&gt;0,+$G7*Business!$D$14/Business!$D$18,"")</f>
        <v/>
      </c>
      <c r="J7" s="65" t="str">
        <f>IF(Business!$D$18&gt;0,+$G7*Business!$D$15/Business!$D$18,"")</f>
        <v/>
      </c>
      <c r="K7" s="65" t="str">
        <f>IF(Business!$D$18&gt;0,+$G7*Business!$D$16/Business!$D$18,"")</f>
        <v/>
      </c>
      <c r="L7" s="65" t="str">
        <f>IF(Business!$D$18&gt;0,+$G7*Business!$D$17/Business!$D$18,"")</f>
        <v/>
      </c>
    </row>
    <row r="8" spans="1:12" x14ac:dyDescent="0.3">
      <c r="A8" s="64"/>
      <c r="B8" s="65"/>
      <c r="C8" s="65"/>
      <c r="D8" s="64"/>
      <c r="E8" s="64"/>
      <c r="F8" s="67"/>
      <c r="G8" s="69"/>
      <c r="H8" s="65" t="str">
        <f>IF(Business!$D$18&gt;0,+$G8*Business!$D$13/Business!$D$18,"")</f>
        <v/>
      </c>
      <c r="I8" s="65" t="str">
        <f>IF(Business!$D$18&gt;0,+$G8*Business!$D$14/Business!$D$18,"")</f>
        <v/>
      </c>
      <c r="J8" s="65" t="str">
        <f>IF(Business!$D$18&gt;0,+$G8*Business!$D$15/Business!$D$18,"")</f>
        <v/>
      </c>
      <c r="K8" s="65" t="str">
        <f>IF(Business!$D$18&gt;0,+$G8*Business!$D$16/Business!$D$18,"")</f>
        <v/>
      </c>
      <c r="L8" s="65" t="str">
        <f>IF(Business!$D$18&gt;0,+$G8*Business!$D$17/Business!$D$18,"")</f>
        <v/>
      </c>
    </row>
    <row r="9" spans="1:12" x14ac:dyDescent="0.3">
      <c r="A9" s="70"/>
      <c r="B9" s="65"/>
      <c r="C9" s="65"/>
      <c r="D9" s="64"/>
      <c r="E9" s="70"/>
      <c r="F9" s="67"/>
      <c r="G9" s="65"/>
      <c r="H9" s="65" t="str">
        <f>IF(Business!$D$18&gt;0,+$G9*Business!$D$13/Business!$D$18,"")</f>
        <v/>
      </c>
      <c r="I9" s="65" t="str">
        <f>IF(Business!$D$18&gt;0,+$G9*Business!$D$14/Business!$D$18,"")</f>
        <v/>
      </c>
      <c r="J9" s="65" t="str">
        <f>IF(Business!$D$18&gt;0,+$G9*Business!$D$15/Business!$D$18,"")</f>
        <v/>
      </c>
      <c r="K9" s="65" t="str">
        <f>IF(Business!$D$18&gt;0,+$G9*Business!$D$16/Business!$D$18,"")</f>
        <v/>
      </c>
      <c r="L9" s="65" t="str">
        <f>IF(Business!$D$18&gt;0,+$G9*Business!$D$17/Business!$D$18,"")</f>
        <v/>
      </c>
    </row>
    <row r="10" spans="1:12" x14ac:dyDescent="0.3">
      <c r="A10" s="70"/>
      <c r="B10" s="65"/>
      <c r="C10" s="65"/>
      <c r="D10" s="70"/>
      <c r="E10" s="70"/>
      <c r="F10" s="67"/>
      <c r="G10" s="65"/>
      <c r="H10" s="65" t="str">
        <f>IF(Business!$D$18&gt;0,+$G10*Business!$D$13/Business!$D$18,"")</f>
        <v/>
      </c>
      <c r="I10" s="65" t="str">
        <f>IF(Business!$D$18&gt;0,+$G10*Business!$D$14/Business!$D$18,"")</f>
        <v/>
      </c>
      <c r="J10" s="65" t="str">
        <f>IF(Business!$D$18&gt;0,+$G10*Business!$D$15/Business!$D$18,"")</f>
        <v/>
      </c>
      <c r="K10" s="65" t="str">
        <f>IF(Business!$D$18&gt;0,+$G10*Business!$D$16/Business!$D$18,"")</f>
        <v/>
      </c>
      <c r="L10" s="65" t="str">
        <f>IF(Business!$D$18&gt;0,+$G10*Business!$D$17/Business!$D$18,"")</f>
        <v/>
      </c>
    </row>
    <row r="11" spans="1:12" x14ac:dyDescent="0.3">
      <c r="A11" s="70"/>
      <c r="B11" s="65"/>
      <c r="C11" s="65"/>
      <c r="D11" s="70"/>
      <c r="E11" s="70"/>
      <c r="F11" s="67"/>
      <c r="G11" s="65"/>
      <c r="H11" s="65" t="str">
        <f>IF(Business!$D$18&gt;0,+$G11*Business!$D$13/Business!$D$18,"")</f>
        <v/>
      </c>
      <c r="I11" s="65" t="str">
        <f>IF(Business!$D$18&gt;0,+$G11*Business!$D$14/Business!$D$18,"")</f>
        <v/>
      </c>
      <c r="J11" s="65" t="str">
        <f>IF(Business!$D$18&gt;0,+$G11*Business!$D$15/Business!$D$18,"")</f>
        <v/>
      </c>
      <c r="K11" s="65" t="str">
        <f>IF(Business!$D$18&gt;0,+$G11*Business!$D$16/Business!$D$18,"")</f>
        <v/>
      </c>
      <c r="L11" s="65" t="str">
        <f>IF(Business!$D$18&gt;0,+$G11*Business!$D$17/Business!$D$18,"")</f>
        <v/>
      </c>
    </row>
    <row r="12" spans="1:12" x14ac:dyDescent="0.3">
      <c r="A12" s="70"/>
      <c r="B12" s="65"/>
      <c r="C12" s="65"/>
      <c r="D12" s="70"/>
      <c r="E12" s="70"/>
      <c r="F12" s="67"/>
      <c r="G12" s="65"/>
      <c r="H12" s="65" t="str">
        <f>IF(Business!$D$18&gt;0,+$G12*Business!$D$13/Business!$D$18,"")</f>
        <v/>
      </c>
      <c r="I12" s="65" t="str">
        <f>IF(Business!$D$18&gt;0,+$G12*Business!$D$14/Business!$D$18,"")</f>
        <v/>
      </c>
      <c r="J12" s="65" t="str">
        <f>IF(Business!$D$18&gt;0,+$G12*Business!$D$15/Business!$D$18,"")</f>
        <v/>
      </c>
      <c r="K12" s="65" t="str">
        <f>IF(Business!$D$18&gt;0,+$G12*Business!$D$16/Business!$D$18,"")</f>
        <v/>
      </c>
      <c r="L12" s="65" t="str">
        <f>IF(Business!$D$18&gt;0,+$G12*Business!$D$17/Business!$D$18,"")</f>
        <v/>
      </c>
    </row>
    <row r="13" spans="1:12" x14ac:dyDescent="0.3">
      <c r="A13" s="70"/>
      <c r="B13" s="65"/>
      <c r="C13" s="65"/>
      <c r="D13" s="70"/>
      <c r="E13" s="70"/>
      <c r="F13" s="67"/>
      <c r="G13" s="65"/>
      <c r="H13" s="65" t="str">
        <f>IF(Business!$D$18&gt;0,+$G13*Business!$D$13/Business!$D$18,"")</f>
        <v/>
      </c>
      <c r="I13" s="65" t="str">
        <f>IF(Business!$D$18&gt;0,+$G13*Business!$D$14/Business!$D$18,"")</f>
        <v/>
      </c>
      <c r="J13" s="65" t="str">
        <f>IF(Business!$D$18&gt;0,+$G13*Business!$D$15/Business!$D$18,"")</f>
        <v/>
      </c>
      <c r="K13" s="65" t="str">
        <f>IF(Business!$D$18&gt;0,+$G13*Business!$D$16/Business!$D$18,"")</f>
        <v/>
      </c>
      <c r="L13" s="65" t="str">
        <f>IF(Business!$D$18&gt;0,+$G13*Business!$D$17/Business!$D$18,"")</f>
        <v/>
      </c>
    </row>
    <row r="14" spans="1:12" x14ac:dyDescent="0.3">
      <c r="A14" s="70"/>
      <c r="B14" s="65"/>
      <c r="C14" s="65"/>
      <c r="D14" s="70"/>
      <c r="E14" s="70"/>
      <c r="F14" s="67"/>
      <c r="G14" s="65"/>
      <c r="H14" s="65" t="str">
        <f>IF(Business!$D$18&gt;0,+$G14*Business!$D$13/Business!$D$18,"")</f>
        <v/>
      </c>
      <c r="I14" s="65" t="str">
        <f>IF(Business!$D$18&gt;0,+$G14*Business!$D$14/Business!$D$18,"")</f>
        <v/>
      </c>
      <c r="J14" s="65" t="str">
        <f>IF(Business!$D$18&gt;0,+$G14*Business!$D$15/Business!$D$18,"")</f>
        <v/>
      </c>
      <c r="K14" s="65" t="str">
        <f>IF(Business!$D$18&gt;0,+$G14*Business!$D$16/Business!$D$18,"")</f>
        <v/>
      </c>
      <c r="L14" s="65" t="str">
        <f>IF(Business!$D$18&gt;0,+$G14*Business!$D$17/Business!$D$18,"")</f>
        <v/>
      </c>
    </row>
    <row r="15" spans="1:12" x14ac:dyDescent="0.3">
      <c r="A15" s="70"/>
      <c r="B15" s="65"/>
      <c r="C15" s="65"/>
      <c r="D15" s="70"/>
      <c r="E15" s="70"/>
      <c r="F15" s="67"/>
      <c r="G15" s="65"/>
      <c r="H15" s="65" t="str">
        <f>IF(Business!$D$18&gt;0,+$G15*Business!$D$13/Business!$D$18,"")</f>
        <v/>
      </c>
      <c r="I15" s="65" t="str">
        <f>IF(Business!$D$18&gt;0,+$G15*Business!$D$14/Business!$D$18,"")</f>
        <v/>
      </c>
      <c r="J15" s="65" t="str">
        <f>IF(Business!$D$18&gt;0,+$G15*Business!$D$15/Business!$D$18,"")</f>
        <v/>
      </c>
      <c r="K15" s="65" t="str">
        <f>IF(Business!$D$18&gt;0,+$G15*Business!$D$16/Business!$D$18,"")</f>
        <v/>
      </c>
      <c r="L15" s="65" t="str">
        <f>IF(Business!$D$18&gt;0,+$G15*Business!$D$17/Business!$D$18,"")</f>
        <v/>
      </c>
    </row>
    <row r="16" spans="1:12" x14ac:dyDescent="0.3">
      <c r="A16" s="70"/>
      <c r="B16" s="65"/>
      <c r="C16" s="65"/>
      <c r="D16" s="70"/>
      <c r="E16" s="70"/>
      <c r="F16" s="67"/>
      <c r="G16" s="65"/>
      <c r="H16" s="65" t="str">
        <f>IF(Business!$D$18&gt;0,+$G16*Business!$D$13/Business!$D$18,"")</f>
        <v/>
      </c>
      <c r="I16" s="65" t="str">
        <f>IF(Business!$D$18&gt;0,+$G16*Business!$D$14/Business!$D$18,"")</f>
        <v/>
      </c>
      <c r="J16" s="65" t="str">
        <f>IF(Business!$D$18&gt;0,+$G16*Business!$D$15/Business!$D$18,"")</f>
        <v/>
      </c>
      <c r="K16" s="65" t="str">
        <f>IF(Business!$D$18&gt;0,+$G16*Business!$D$16/Business!$D$18,"")</f>
        <v/>
      </c>
      <c r="L16" s="65" t="str">
        <f>IF(Business!$D$18&gt;0,+$G16*Business!$D$17/Business!$D$18,"")</f>
        <v/>
      </c>
    </row>
    <row r="17" spans="1:12" x14ac:dyDescent="0.3">
      <c r="A17" s="70"/>
      <c r="B17" s="65"/>
      <c r="C17" s="65"/>
      <c r="D17" s="70"/>
      <c r="E17" s="70"/>
      <c r="F17" s="67"/>
      <c r="G17" s="65"/>
      <c r="H17" s="65" t="str">
        <f>IF(Business!$D$18&gt;0,+$G17*Business!$D$13/Business!$D$18,"")</f>
        <v/>
      </c>
      <c r="I17" s="65" t="str">
        <f>IF(Business!$D$18&gt;0,+$G17*Business!$D$14/Business!$D$18,"")</f>
        <v/>
      </c>
      <c r="J17" s="65" t="str">
        <f>IF(Business!$D$18&gt;0,+$G17*Business!$D$15/Business!$D$18,"")</f>
        <v/>
      </c>
      <c r="K17" s="65" t="str">
        <f>IF(Business!$D$18&gt;0,+$G17*Business!$D$16/Business!$D$18,"")</f>
        <v/>
      </c>
      <c r="L17" s="65" t="str">
        <f>IF(Business!$D$18&gt;0,+$G17*Business!$D$17/Business!$D$18,"")</f>
        <v/>
      </c>
    </row>
    <row r="18" spans="1:12" x14ac:dyDescent="0.3">
      <c r="A18" s="70"/>
      <c r="B18" s="65"/>
      <c r="C18" s="65"/>
      <c r="D18" s="70"/>
      <c r="E18" s="70"/>
      <c r="F18" s="67"/>
      <c r="G18" s="65"/>
      <c r="H18" s="65" t="str">
        <f>IF(Business!$D$18&gt;0,+$G18*Business!$D$13/Business!$D$18,"")</f>
        <v/>
      </c>
      <c r="I18" s="65" t="str">
        <f>IF(Business!$D$18&gt;0,+$G18*Business!$D$14/Business!$D$18,"")</f>
        <v/>
      </c>
      <c r="J18" s="65" t="str">
        <f>IF(Business!$D$18&gt;0,+$G18*Business!$D$15/Business!$D$18,"")</f>
        <v/>
      </c>
      <c r="K18" s="65" t="str">
        <f>IF(Business!$D$18&gt;0,+$G18*Business!$D$16/Business!$D$18,"")</f>
        <v/>
      </c>
      <c r="L18" s="65" t="str">
        <f>IF(Business!$D$18&gt;0,+$G18*Business!$D$17/Business!$D$18,"")</f>
        <v/>
      </c>
    </row>
    <row r="19" spans="1:12" x14ac:dyDescent="0.3">
      <c r="A19" s="70"/>
      <c r="B19" s="65"/>
      <c r="C19" s="65"/>
      <c r="D19" s="70"/>
      <c r="E19" s="70"/>
      <c r="F19" s="67"/>
      <c r="G19" s="65"/>
      <c r="H19" s="65" t="str">
        <f>IF(Business!$D$18&gt;0,+$G19*Business!$D$13/Business!$D$18,"")</f>
        <v/>
      </c>
      <c r="I19" s="65" t="str">
        <f>IF(Business!$D$18&gt;0,+$G19*Business!$D$14/Business!$D$18,"")</f>
        <v/>
      </c>
      <c r="J19" s="65" t="str">
        <f>IF(Business!$D$18&gt;0,+$G19*Business!$D$15/Business!$D$18,"")</f>
        <v/>
      </c>
      <c r="K19" s="65" t="str">
        <f>IF(Business!$D$18&gt;0,+$G19*Business!$D$16/Business!$D$18,"")</f>
        <v/>
      </c>
      <c r="L19" s="65" t="str">
        <f>IF(Business!$D$18&gt;0,+$G19*Business!$D$17/Business!$D$18,"")</f>
        <v/>
      </c>
    </row>
    <row r="20" spans="1:12" x14ac:dyDescent="0.3">
      <c r="A20" s="70"/>
      <c r="B20" s="65"/>
      <c r="C20" s="65"/>
      <c r="D20" s="70"/>
      <c r="E20" s="70"/>
      <c r="F20" s="67"/>
      <c r="G20" s="65"/>
      <c r="H20" s="65" t="str">
        <f>IF(Business!$D$18&gt;0,+$G20*Business!$D$13/Business!$D$18,"")</f>
        <v/>
      </c>
      <c r="I20" s="65" t="str">
        <f>IF(Business!$D$18&gt;0,+$G20*Business!$D$14/Business!$D$18,"")</f>
        <v/>
      </c>
      <c r="J20" s="65" t="str">
        <f>IF(Business!$D$18&gt;0,+$G20*Business!$D$15/Business!$D$18,"")</f>
        <v/>
      </c>
      <c r="K20" s="65" t="str">
        <f>IF(Business!$D$18&gt;0,+$G20*Business!$D$16/Business!$D$18,"")</f>
        <v/>
      </c>
      <c r="L20" s="65" t="str">
        <f>IF(Business!$D$18&gt;0,+$G20*Business!$D$17/Business!$D$18,"")</f>
        <v/>
      </c>
    </row>
    <row r="21" spans="1:12" x14ac:dyDescent="0.3">
      <c r="A21" s="70"/>
      <c r="B21" s="65"/>
      <c r="C21" s="65"/>
      <c r="D21" s="70"/>
      <c r="E21" s="70"/>
      <c r="F21" s="67"/>
      <c r="G21" s="65"/>
      <c r="H21" s="65" t="str">
        <f>IF(Business!$D$18&gt;0,+$G21*Business!$D$13/Business!$D$18,"")</f>
        <v/>
      </c>
      <c r="I21" s="65" t="str">
        <f>IF(Business!$D$18&gt;0,+$G21*Business!$D$14/Business!$D$18,"")</f>
        <v/>
      </c>
      <c r="J21" s="65" t="str">
        <f>IF(Business!$D$18&gt;0,+$G21*Business!$D$15/Business!$D$18,"")</f>
        <v/>
      </c>
      <c r="K21" s="65" t="str">
        <f>IF(Business!$D$18&gt;0,+$G21*Business!$D$16/Business!$D$18,"")</f>
        <v/>
      </c>
      <c r="L21" s="65" t="str">
        <f>IF(Business!$D$18&gt;0,+$G21*Business!$D$17/Business!$D$18,"")</f>
        <v/>
      </c>
    </row>
    <row r="22" spans="1:12" x14ac:dyDescent="0.3">
      <c r="A22" s="70"/>
      <c r="B22" s="65"/>
      <c r="C22" s="65"/>
      <c r="D22" s="70"/>
      <c r="E22" s="70"/>
      <c r="F22" s="67"/>
      <c r="G22" s="65"/>
      <c r="H22" s="65" t="str">
        <f>IF(Business!$D$18&gt;0,+$G22*Business!$D$13/Business!$D$18,"")</f>
        <v/>
      </c>
      <c r="I22" s="65" t="str">
        <f>IF(Business!$D$18&gt;0,+$G22*Business!$D$14/Business!$D$18,"")</f>
        <v/>
      </c>
      <c r="J22" s="65" t="str">
        <f>IF(Business!$D$18&gt;0,+$G22*Business!$D$15/Business!$D$18,"")</f>
        <v/>
      </c>
      <c r="K22" s="65" t="str">
        <f>IF(Business!$D$18&gt;0,+$G22*Business!$D$16/Business!$D$18,"")</f>
        <v/>
      </c>
      <c r="L22" s="65" t="str">
        <f>IF(Business!$D$18&gt;0,+$G22*Business!$D$17/Business!$D$18,"")</f>
        <v/>
      </c>
    </row>
    <row r="23" spans="1:12" x14ac:dyDescent="0.3">
      <c r="A23" s="70"/>
      <c r="B23" s="65"/>
      <c r="C23" s="65"/>
      <c r="D23" s="70"/>
      <c r="E23" s="70"/>
      <c r="F23" s="67"/>
      <c r="G23" s="65"/>
      <c r="H23" s="65" t="str">
        <f>IF(Business!$D$18&gt;0,+$G23*Business!$D$13/Business!$D$18,"")</f>
        <v/>
      </c>
      <c r="I23" s="65" t="str">
        <f>IF(Business!$D$18&gt;0,+$G23*Business!$D$14/Business!$D$18,"")</f>
        <v/>
      </c>
      <c r="J23" s="65" t="str">
        <f>IF(Business!$D$18&gt;0,+$G23*Business!$D$15/Business!$D$18,"")</f>
        <v/>
      </c>
      <c r="K23" s="65" t="str">
        <f>IF(Business!$D$18&gt;0,+$G23*Business!$D$16/Business!$D$18,"")</f>
        <v/>
      </c>
      <c r="L23" s="65" t="str">
        <f>IF(Business!$D$18&gt;0,+$G23*Business!$D$17/Business!$D$18,"")</f>
        <v/>
      </c>
    </row>
    <row r="24" spans="1:12" x14ac:dyDescent="0.3">
      <c r="A24" s="70"/>
      <c r="B24" s="65"/>
      <c r="C24" s="65"/>
      <c r="D24" s="70"/>
      <c r="E24" s="70"/>
      <c r="F24" s="67"/>
      <c r="G24" s="65"/>
      <c r="H24" s="65" t="str">
        <f>IF(Business!$D$18&gt;0,+$G24*Business!$D$13/Business!$D$18,"")</f>
        <v/>
      </c>
      <c r="I24" s="65" t="str">
        <f>IF(Business!$D$18&gt;0,+$G24*Business!$D$14/Business!$D$18,"")</f>
        <v/>
      </c>
      <c r="J24" s="65" t="str">
        <f>IF(Business!$D$18&gt;0,+$G24*Business!$D$15/Business!$D$18,"")</f>
        <v/>
      </c>
      <c r="K24" s="65" t="str">
        <f>IF(Business!$D$18&gt;0,+$G24*Business!$D$16/Business!$D$18,"")</f>
        <v/>
      </c>
      <c r="L24" s="65" t="str">
        <f>IF(Business!$D$18&gt;0,+$G24*Business!$D$17/Business!$D$18,"")</f>
        <v/>
      </c>
    </row>
    <row r="25" spans="1:12" x14ac:dyDescent="0.3">
      <c r="A25" s="70"/>
      <c r="B25" s="65"/>
      <c r="C25" s="65"/>
      <c r="D25" s="70"/>
      <c r="E25" s="70"/>
      <c r="F25" s="67"/>
      <c r="G25" s="65"/>
      <c r="H25" s="65" t="str">
        <f>IF(Business!$D$18&gt;0,+$G25*Business!$D$13/Business!$D$18,"")</f>
        <v/>
      </c>
      <c r="I25" s="65" t="str">
        <f>IF(Business!$D$18&gt;0,+$G25*Business!$D$14/Business!$D$18,"")</f>
        <v/>
      </c>
      <c r="J25" s="65" t="str">
        <f>IF(Business!$D$18&gt;0,+$G25*Business!$D$15/Business!$D$18,"")</f>
        <v/>
      </c>
      <c r="K25" s="65" t="str">
        <f>IF(Business!$D$18&gt;0,+$G25*Business!$D$16/Business!$D$18,"")</f>
        <v/>
      </c>
      <c r="L25" s="65" t="str">
        <f>IF(Business!$D$18&gt;0,+$G25*Business!$D$17/Business!$D$18,"")</f>
        <v/>
      </c>
    </row>
    <row r="26" spans="1:12" x14ac:dyDescent="0.3">
      <c r="A26" s="70"/>
      <c r="B26" s="65"/>
      <c r="C26" s="65"/>
      <c r="D26" s="70"/>
      <c r="E26" s="70"/>
      <c r="F26" s="67"/>
      <c r="G26" s="65"/>
      <c r="H26" s="65" t="str">
        <f>IF(Business!$D$18&gt;0,+$G26*Business!$D$13/Business!$D$18,"")</f>
        <v/>
      </c>
      <c r="I26" s="65" t="str">
        <f>IF(Business!$D$18&gt;0,+$G26*Business!$D$14/Business!$D$18,"")</f>
        <v/>
      </c>
      <c r="J26" s="65" t="str">
        <f>IF(Business!$D$18&gt;0,+$G26*Business!$D$15/Business!$D$18,"")</f>
        <v/>
      </c>
      <c r="K26" s="65" t="str">
        <f>IF(Business!$D$18&gt;0,+$G26*Business!$D$16/Business!$D$18,"")</f>
        <v/>
      </c>
      <c r="L26" s="65" t="str">
        <f>IF(Business!$D$18&gt;0,+$G26*Business!$D$17/Business!$D$18,"")</f>
        <v/>
      </c>
    </row>
    <row r="27" spans="1:12" x14ac:dyDescent="0.3">
      <c r="A27" s="70"/>
      <c r="B27" s="65"/>
      <c r="C27" s="65"/>
      <c r="D27" s="70"/>
      <c r="E27" s="70"/>
      <c r="F27" s="67"/>
      <c r="G27" s="65"/>
      <c r="H27" s="65" t="str">
        <f>IF(Business!$D$18&gt;0,+$G27*Business!$D$13/Business!$D$18,"")</f>
        <v/>
      </c>
      <c r="I27" s="65" t="str">
        <f>IF(Business!$D$18&gt;0,+$G27*Business!$D$14/Business!$D$18,"")</f>
        <v/>
      </c>
      <c r="J27" s="65" t="str">
        <f>IF(Business!$D$18&gt;0,+$G27*Business!$D$15/Business!$D$18,"")</f>
        <v/>
      </c>
      <c r="K27" s="65" t="str">
        <f>IF(Business!$D$18&gt;0,+$G27*Business!$D$16/Business!$D$18,"")</f>
        <v/>
      </c>
      <c r="L27" s="65" t="str">
        <f>IF(Business!$D$18&gt;0,+$G27*Business!$D$17/Business!$D$18,"")</f>
        <v/>
      </c>
    </row>
    <row r="28" spans="1:12" x14ac:dyDescent="0.3">
      <c r="A28" s="70"/>
      <c r="B28" s="65"/>
      <c r="C28" s="65"/>
      <c r="D28" s="70"/>
      <c r="E28" s="70"/>
      <c r="F28" s="67"/>
      <c r="G28" s="65"/>
      <c r="H28" s="65" t="str">
        <f>IF(Business!$D$18&gt;0,+$G28*Business!$D$13/Business!$D$18,"")</f>
        <v/>
      </c>
      <c r="I28" s="65" t="str">
        <f>IF(Business!$D$18&gt;0,+$G28*Business!$D$14/Business!$D$18,"")</f>
        <v/>
      </c>
      <c r="J28" s="65" t="str">
        <f>IF(Business!$D$18&gt;0,+$G28*Business!$D$15/Business!$D$18,"")</f>
        <v/>
      </c>
      <c r="K28" s="65" t="str">
        <f>IF(Business!$D$18&gt;0,+$G28*Business!$D$16/Business!$D$18,"")</f>
        <v/>
      </c>
      <c r="L28" s="65" t="str">
        <f>IF(Business!$D$18&gt;0,+$G28*Business!$D$17/Business!$D$18,"")</f>
        <v/>
      </c>
    </row>
    <row r="29" spans="1:12" x14ac:dyDescent="0.3">
      <c r="A29" s="70"/>
      <c r="B29" s="65"/>
      <c r="C29" s="65"/>
      <c r="D29" s="70"/>
      <c r="E29" s="70"/>
      <c r="F29" s="67"/>
      <c r="G29" s="65"/>
      <c r="H29" s="65" t="str">
        <f>IF(Business!$D$18&gt;0,+$G29*Business!$D$13/Business!$D$18,"")</f>
        <v/>
      </c>
      <c r="I29" s="65" t="str">
        <f>IF(Business!$D$18&gt;0,+$G29*Business!$D$14/Business!$D$18,"")</f>
        <v/>
      </c>
      <c r="J29" s="65" t="str">
        <f>IF(Business!$D$18&gt;0,+$G29*Business!$D$15/Business!$D$18,"")</f>
        <v/>
      </c>
      <c r="K29" s="65" t="str">
        <f>IF(Business!$D$18&gt;0,+$G29*Business!$D$16/Business!$D$18,"")</f>
        <v/>
      </c>
      <c r="L29" s="65" t="str">
        <f>IF(Business!$D$18&gt;0,+$G29*Business!$D$17/Business!$D$18,"")</f>
        <v/>
      </c>
    </row>
    <row r="30" spans="1:12" x14ac:dyDescent="0.3">
      <c r="A30" s="70"/>
      <c r="B30" s="65"/>
      <c r="C30" s="65"/>
      <c r="D30" s="70"/>
      <c r="E30" s="70"/>
      <c r="F30" s="67"/>
      <c r="G30" s="65"/>
      <c r="H30" s="65" t="str">
        <f>IF(Business!$D$18&gt;0,+$G30*Business!$D$13/Business!$D$18,"")</f>
        <v/>
      </c>
      <c r="I30" s="65" t="str">
        <f>IF(Business!$D$18&gt;0,+$G30*Business!$D$14/Business!$D$18,"")</f>
        <v/>
      </c>
      <c r="J30" s="65" t="str">
        <f>IF(Business!$D$18&gt;0,+$G30*Business!$D$15/Business!$D$18,"")</f>
        <v/>
      </c>
      <c r="K30" s="65" t="str">
        <f>IF(Business!$D$18&gt;0,+$G30*Business!$D$16/Business!$D$18,"")</f>
        <v/>
      </c>
      <c r="L30" s="65" t="str">
        <f>IF(Business!$D$18&gt;0,+$G30*Business!$D$17/Business!$D$18,"")</f>
        <v/>
      </c>
    </row>
    <row r="31" spans="1:12" x14ac:dyDescent="0.3">
      <c r="A31" s="70"/>
      <c r="B31" s="65"/>
      <c r="C31" s="65"/>
      <c r="D31" s="70"/>
      <c r="E31" s="70"/>
      <c r="F31" s="67"/>
      <c r="G31" s="65"/>
      <c r="H31" s="65" t="str">
        <f>IF(Business!$D$18&gt;0,+$G31*Business!$D$13/Business!$D$18,"")</f>
        <v/>
      </c>
      <c r="I31" s="65" t="str">
        <f>IF(Business!$D$18&gt;0,+$G31*Business!$D$14/Business!$D$18,"")</f>
        <v/>
      </c>
      <c r="J31" s="65" t="str">
        <f>IF(Business!$D$18&gt;0,+$G31*Business!$D$15/Business!$D$18,"")</f>
        <v/>
      </c>
      <c r="K31" s="65" t="str">
        <f>IF(Business!$D$18&gt;0,+$G31*Business!$D$16/Business!$D$18,"")</f>
        <v/>
      </c>
      <c r="L31" s="65" t="str">
        <f>IF(Business!$D$18&gt;0,+$G31*Business!$D$17/Business!$D$18,"")</f>
        <v/>
      </c>
    </row>
    <row r="32" spans="1:12" x14ac:dyDescent="0.3">
      <c r="A32" s="70"/>
      <c r="B32" s="65"/>
      <c r="C32" s="65"/>
      <c r="D32" s="70"/>
      <c r="E32" s="70"/>
      <c r="F32" s="67"/>
      <c r="G32" s="65"/>
      <c r="H32" s="65" t="str">
        <f>IF(Business!$D$18&gt;0,+$G32*Business!$D$13/Business!$D$18,"")</f>
        <v/>
      </c>
      <c r="I32" s="65" t="str">
        <f>IF(Business!$D$18&gt;0,+$G32*Business!$D$14/Business!$D$18,"")</f>
        <v/>
      </c>
      <c r="J32" s="65" t="str">
        <f>IF(Business!$D$18&gt;0,+$G32*Business!$D$15/Business!$D$18,"")</f>
        <v/>
      </c>
      <c r="K32" s="65" t="str">
        <f>IF(Business!$D$18&gt;0,+$G32*Business!$D$16/Business!$D$18,"")</f>
        <v/>
      </c>
      <c r="L32" s="65" t="str">
        <f>IF(Business!$D$18&gt;0,+$G32*Business!$D$17/Business!$D$18,"")</f>
        <v/>
      </c>
    </row>
    <row r="33" spans="1:12" x14ac:dyDescent="0.3">
      <c r="A33" s="70"/>
      <c r="B33" s="65"/>
      <c r="C33" s="65"/>
      <c r="D33" s="70"/>
      <c r="E33" s="70"/>
      <c r="F33" s="67"/>
      <c r="G33" s="65"/>
      <c r="H33" s="65" t="str">
        <f>IF(Business!$D$18&gt;0,+$G33*Business!$D$13/Business!$D$18,"")</f>
        <v/>
      </c>
      <c r="I33" s="65" t="str">
        <f>IF(Business!$D$18&gt;0,+$G33*Business!$D$14/Business!$D$18,"")</f>
        <v/>
      </c>
      <c r="J33" s="65" t="str">
        <f>IF(Business!$D$18&gt;0,+$G33*Business!$D$15/Business!$D$18,"")</f>
        <v/>
      </c>
      <c r="K33" s="65" t="str">
        <f>IF(Business!$D$18&gt;0,+$G33*Business!$D$16/Business!$D$18,"")</f>
        <v/>
      </c>
      <c r="L33" s="65" t="str">
        <f>IF(Business!$D$18&gt;0,+$G33*Business!$D$17/Business!$D$18,"")</f>
        <v/>
      </c>
    </row>
    <row r="34" spans="1:12" x14ac:dyDescent="0.3">
      <c r="A34" s="70"/>
      <c r="B34" s="65"/>
      <c r="C34" s="65"/>
      <c r="D34" s="70"/>
      <c r="E34" s="70"/>
      <c r="F34" s="67"/>
      <c r="G34" s="65"/>
      <c r="H34" s="65" t="str">
        <f>IF(Business!$D$18&gt;0,+$G34*Business!$D$13/Business!$D$18,"")</f>
        <v/>
      </c>
      <c r="I34" s="65" t="str">
        <f>IF(Business!$D$18&gt;0,+$G34*Business!$D$14/Business!$D$18,"")</f>
        <v/>
      </c>
      <c r="J34" s="65" t="str">
        <f>IF(Business!$D$18&gt;0,+$G34*Business!$D$15/Business!$D$18,"")</f>
        <v/>
      </c>
      <c r="K34" s="65" t="str">
        <f>IF(Business!$D$18&gt;0,+$G34*Business!$D$16/Business!$D$18,"")</f>
        <v/>
      </c>
      <c r="L34" s="65" t="str">
        <f>IF(Business!$D$18&gt;0,+$G34*Business!$D$17/Business!$D$18,"")</f>
        <v/>
      </c>
    </row>
    <row r="35" spans="1:12" x14ac:dyDescent="0.3">
      <c r="A35" s="70"/>
      <c r="B35" s="65"/>
      <c r="C35" s="65"/>
      <c r="D35" s="70"/>
      <c r="E35" s="70"/>
      <c r="F35" s="67"/>
      <c r="G35" s="65"/>
      <c r="H35" s="65" t="str">
        <f>IF(Business!$D$18&gt;0,+$G35*Business!$D$13/Business!$D$18,"")</f>
        <v/>
      </c>
      <c r="I35" s="65" t="str">
        <f>IF(Business!$D$18&gt;0,+$G35*Business!$D$14/Business!$D$18,"")</f>
        <v/>
      </c>
      <c r="J35" s="65" t="str">
        <f>IF(Business!$D$18&gt;0,+$G35*Business!$D$15/Business!$D$18,"")</f>
        <v/>
      </c>
      <c r="K35" s="65" t="str">
        <f>IF(Business!$D$18&gt;0,+$G35*Business!$D$16/Business!$D$18,"")</f>
        <v/>
      </c>
      <c r="L35" s="65" t="str">
        <f>IF(Business!$D$18&gt;0,+$G35*Business!$D$17/Business!$D$18,"")</f>
        <v/>
      </c>
    </row>
    <row r="36" spans="1:12" x14ac:dyDescent="0.3">
      <c r="A36" s="70"/>
      <c r="B36" s="65"/>
      <c r="C36" s="65"/>
      <c r="D36" s="70"/>
      <c r="E36" s="70"/>
      <c r="F36" s="67"/>
      <c r="G36" s="65"/>
      <c r="H36" s="65" t="str">
        <f>IF(Business!$D$18&gt;0,+$G36*Business!$D$13/Business!$D$18,"")</f>
        <v/>
      </c>
      <c r="I36" s="65" t="str">
        <f>IF(Business!$D$18&gt;0,+$G36*Business!$D$14/Business!$D$18,"")</f>
        <v/>
      </c>
      <c r="J36" s="65" t="str">
        <f>IF(Business!$D$18&gt;0,+$G36*Business!$D$15/Business!$D$18,"")</f>
        <v/>
      </c>
      <c r="K36" s="65" t="str">
        <f>IF(Business!$D$18&gt;0,+$G36*Business!$D$16/Business!$D$18,"")</f>
        <v/>
      </c>
      <c r="L36" s="65" t="str">
        <f>IF(Business!$D$18&gt;0,+$G36*Business!$D$17/Business!$D$18,"")</f>
        <v/>
      </c>
    </row>
    <row r="37" spans="1:12" x14ac:dyDescent="0.3">
      <c r="A37" s="70"/>
      <c r="B37" s="65"/>
      <c r="C37" s="65"/>
      <c r="D37" s="70"/>
      <c r="E37" s="70"/>
      <c r="F37" s="67"/>
      <c r="G37" s="65"/>
      <c r="H37" s="65" t="str">
        <f>IF(Business!$D$18&gt;0,+$G37*Business!$D$13/Business!$D$18,"")</f>
        <v/>
      </c>
      <c r="I37" s="65" t="str">
        <f>IF(Business!$D$18&gt;0,+$G37*Business!$D$14/Business!$D$18,"")</f>
        <v/>
      </c>
      <c r="J37" s="65" t="str">
        <f>IF(Business!$D$18&gt;0,+$G37*Business!$D$15/Business!$D$18,"")</f>
        <v/>
      </c>
      <c r="K37" s="65" t="str">
        <f>IF(Business!$D$18&gt;0,+$G37*Business!$D$16/Business!$D$18,"")</f>
        <v/>
      </c>
      <c r="L37" s="65" t="str">
        <f>IF(Business!$D$18&gt;0,+$G37*Business!$D$17/Business!$D$18,"")</f>
        <v/>
      </c>
    </row>
    <row r="38" spans="1:12" x14ac:dyDescent="0.3">
      <c r="A38" s="70"/>
      <c r="B38" s="65"/>
      <c r="C38" s="65"/>
      <c r="D38" s="70"/>
      <c r="E38" s="70"/>
      <c r="F38" s="67"/>
      <c r="G38" s="65"/>
      <c r="H38" s="65" t="str">
        <f>IF(Business!$D$18&gt;0,+$G38*Business!$D$13/Business!$D$18,"")</f>
        <v/>
      </c>
      <c r="I38" s="65" t="str">
        <f>IF(Business!$D$18&gt;0,+$G38*Business!$D$14/Business!$D$18,"")</f>
        <v/>
      </c>
      <c r="J38" s="65" t="str">
        <f>IF(Business!$D$18&gt;0,+$G38*Business!$D$15/Business!$D$18,"")</f>
        <v/>
      </c>
      <c r="K38" s="65" t="str">
        <f>IF(Business!$D$18&gt;0,+$G38*Business!$D$16/Business!$D$18,"")</f>
        <v/>
      </c>
      <c r="L38" s="65" t="str">
        <f>IF(Business!$D$18&gt;0,+$G38*Business!$D$17/Business!$D$18,"")</f>
        <v/>
      </c>
    </row>
    <row r="39" spans="1:12" x14ac:dyDescent="0.3">
      <c r="A39" s="70"/>
      <c r="B39" s="65"/>
      <c r="C39" s="65"/>
      <c r="D39" s="70"/>
      <c r="E39" s="70"/>
      <c r="F39" s="67"/>
      <c r="G39" s="65"/>
      <c r="H39" s="65" t="str">
        <f>IF(Business!$D$18&gt;0,+$G39*Business!$D$13/Business!$D$18,"")</f>
        <v/>
      </c>
      <c r="I39" s="65" t="str">
        <f>IF(Business!$D$18&gt;0,+$G39*Business!$D$14/Business!$D$18,"")</f>
        <v/>
      </c>
      <c r="J39" s="65" t="str">
        <f>IF(Business!$D$18&gt;0,+$G39*Business!$D$15/Business!$D$18,"")</f>
        <v/>
      </c>
      <c r="K39" s="65" t="str">
        <f>IF(Business!$D$18&gt;0,+$G39*Business!$D$16/Business!$D$18,"")</f>
        <v/>
      </c>
      <c r="L39" s="65" t="str">
        <f>IF(Business!$D$18&gt;0,+$G39*Business!$D$17/Business!$D$18,"")</f>
        <v/>
      </c>
    </row>
    <row r="40" spans="1:12" x14ac:dyDescent="0.3">
      <c r="A40" s="70"/>
      <c r="B40" s="65"/>
      <c r="C40" s="65"/>
      <c r="D40" s="70"/>
      <c r="E40" s="70"/>
      <c r="F40" s="67"/>
      <c r="G40" s="65"/>
      <c r="H40" s="65" t="str">
        <f>IF(Business!$D$18&gt;0,+$G40*Business!$D$13/Business!$D$18,"")</f>
        <v/>
      </c>
      <c r="I40" s="65" t="str">
        <f>IF(Business!$D$18&gt;0,+$G40*Business!$D$14/Business!$D$18,"")</f>
        <v/>
      </c>
      <c r="J40" s="65" t="str">
        <f>IF(Business!$D$18&gt;0,+$G40*Business!$D$15/Business!$D$18,"")</f>
        <v/>
      </c>
      <c r="K40" s="65" t="str">
        <f>IF(Business!$D$18&gt;0,+$G40*Business!$D$16/Business!$D$18,"")</f>
        <v/>
      </c>
      <c r="L40" s="65" t="str">
        <f>IF(Business!$D$18&gt;0,+$G40*Business!$D$17/Business!$D$18,"")</f>
        <v/>
      </c>
    </row>
    <row r="41" spans="1:12" x14ac:dyDescent="0.3">
      <c r="A41" s="70"/>
      <c r="B41" s="65"/>
      <c r="C41" s="65"/>
      <c r="D41" s="70"/>
      <c r="E41" s="70"/>
      <c r="F41" s="67"/>
      <c r="G41" s="65"/>
      <c r="H41" s="65" t="str">
        <f>IF(Business!$D$18&gt;0,+$G41*Business!$D$13/Business!$D$18,"")</f>
        <v/>
      </c>
      <c r="I41" s="65" t="str">
        <f>IF(Business!$D$18&gt;0,+$G41*Business!$D$14/Business!$D$18,"")</f>
        <v/>
      </c>
      <c r="J41" s="65" t="str">
        <f>IF(Business!$D$18&gt;0,+$G41*Business!$D$15/Business!$D$18,"")</f>
        <v/>
      </c>
      <c r="K41" s="65" t="str">
        <f>IF(Business!$D$18&gt;0,+$G41*Business!$D$16/Business!$D$18,"")</f>
        <v/>
      </c>
      <c r="L41" s="65" t="str">
        <f>IF(Business!$D$18&gt;0,+$G41*Business!$D$17/Business!$D$18,"")</f>
        <v/>
      </c>
    </row>
    <row r="42" spans="1:12" x14ac:dyDescent="0.3">
      <c r="A42" s="70"/>
      <c r="B42" s="65"/>
      <c r="C42" s="65"/>
      <c r="D42" s="70"/>
      <c r="E42" s="70"/>
      <c r="F42" s="67"/>
      <c r="G42" s="65"/>
      <c r="H42" s="65" t="str">
        <f>IF(Business!$D$18&gt;0,+$G42*Business!$D$13/Business!$D$18,"")</f>
        <v/>
      </c>
      <c r="I42" s="65" t="str">
        <f>IF(Business!$D$18&gt;0,+$G42*Business!$D$14/Business!$D$18,"")</f>
        <v/>
      </c>
      <c r="J42" s="65" t="str">
        <f>IF(Business!$D$18&gt;0,+$G42*Business!$D$15/Business!$D$18,"")</f>
        <v/>
      </c>
      <c r="K42" s="65" t="str">
        <f>IF(Business!$D$18&gt;0,+$G42*Business!$D$16/Business!$D$18,"")</f>
        <v/>
      </c>
      <c r="L42" s="65" t="str">
        <f>IF(Business!$D$18&gt;0,+$G42*Business!$D$17/Business!$D$18,"")</f>
        <v/>
      </c>
    </row>
    <row r="43" spans="1:12" x14ac:dyDescent="0.3">
      <c r="A43" s="70"/>
      <c r="B43" s="65"/>
      <c r="C43" s="65"/>
      <c r="D43" s="70"/>
      <c r="E43" s="70"/>
      <c r="F43" s="67"/>
      <c r="G43" s="65"/>
      <c r="H43" s="65" t="str">
        <f>IF(Business!$D$18&gt;0,+$G43*Business!$D$13/Business!$D$18,"")</f>
        <v/>
      </c>
      <c r="I43" s="65" t="str">
        <f>IF(Business!$D$18&gt;0,+$G43*Business!$D$14/Business!$D$18,"")</f>
        <v/>
      </c>
      <c r="J43" s="65" t="str">
        <f>IF(Business!$D$18&gt;0,+$G43*Business!$D$15/Business!$D$18,"")</f>
        <v/>
      </c>
      <c r="K43" s="65" t="str">
        <f>IF(Business!$D$18&gt;0,+$G43*Business!$D$16/Business!$D$18,"")</f>
        <v/>
      </c>
      <c r="L43" s="65" t="str">
        <f>IF(Business!$D$18&gt;0,+$G43*Business!$D$17/Business!$D$18,"")</f>
        <v/>
      </c>
    </row>
    <row r="44" spans="1:12" x14ac:dyDescent="0.3">
      <c r="A44" s="70"/>
      <c r="B44" s="65"/>
      <c r="C44" s="65"/>
      <c r="D44" s="70"/>
      <c r="E44" s="70"/>
      <c r="F44" s="67"/>
      <c r="G44" s="65"/>
      <c r="H44" s="65" t="str">
        <f>IF(Business!$D$18&gt;0,+$G44*Business!$D$13/Business!$D$18,"")</f>
        <v/>
      </c>
      <c r="I44" s="65" t="str">
        <f>IF(Business!$D$18&gt;0,+$G44*Business!$D$14/Business!$D$18,"")</f>
        <v/>
      </c>
      <c r="J44" s="65" t="str">
        <f>IF(Business!$D$18&gt;0,+$G44*Business!$D$15/Business!$D$18,"")</f>
        <v/>
      </c>
      <c r="K44" s="65" t="str">
        <f>IF(Business!$D$18&gt;0,+$G44*Business!$D$16/Business!$D$18,"")</f>
        <v/>
      </c>
      <c r="L44" s="65" t="str">
        <f>IF(Business!$D$18&gt;0,+$G44*Business!$D$17/Business!$D$18,"")</f>
        <v/>
      </c>
    </row>
    <row r="45" spans="1:12" x14ac:dyDescent="0.3">
      <c r="A45" s="70"/>
      <c r="B45" s="65"/>
      <c r="C45" s="65"/>
      <c r="D45" s="70"/>
      <c r="E45" s="70"/>
      <c r="F45" s="67"/>
      <c r="G45" s="65"/>
      <c r="H45" s="65" t="str">
        <f>IF(Business!$D$18&gt;0,+$G45*Business!$D$13/Business!$D$18,"")</f>
        <v/>
      </c>
      <c r="I45" s="65" t="str">
        <f>IF(Business!$D$18&gt;0,+$G45*Business!$D$14/Business!$D$18,"")</f>
        <v/>
      </c>
      <c r="J45" s="65" t="str">
        <f>IF(Business!$D$18&gt;0,+$G45*Business!$D$15/Business!$D$18,"")</f>
        <v/>
      </c>
      <c r="K45" s="65" t="str">
        <f>IF(Business!$D$18&gt;0,+$G45*Business!$D$16/Business!$D$18,"")</f>
        <v/>
      </c>
      <c r="L45" s="65" t="str">
        <f>IF(Business!$D$18&gt;0,+$G45*Business!$D$17/Business!$D$18,"")</f>
        <v/>
      </c>
    </row>
    <row r="46" spans="1:12" x14ac:dyDescent="0.3">
      <c r="A46" s="70"/>
      <c r="B46" s="65"/>
      <c r="C46" s="65"/>
      <c r="D46" s="70"/>
      <c r="E46" s="70"/>
      <c r="F46" s="67"/>
      <c r="G46" s="65"/>
      <c r="H46" s="65" t="str">
        <f>IF(Business!$D$18&gt;0,+$G46*Business!$D$13/Business!$D$18,"")</f>
        <v/>
      </c>
      <c r="I46" s="65" t="str">
        <f>IF(Business!$D$18&gt;0,+$G46*Business!$D$14/Business!$D$18,"")</f>
        <v/>
      </c>
      <c r="J46" s="65" t="str">
        <f>IF(Business!$D$18&gt;0,+$G46*Business!$D$15/Business!$D$18,"")</f>
        <v/>
      </c>
      <c r="K46" s="65" t="str">
        <f>IF(Business!$D$18&gt;0,+$G46*Business!$D$16/Business!$D$18,"")</f>
        <v/>
      </c>
      <c r="L46" s="65" t="str">
        <f>IF(Business!$D$18&gt;0,+$G46*Business!$D$17/Business!$D$18,"")</f>
        <v/>
      </c>
    </row>
    <row r="47" spans="1:12" x14ac:dyDescent="0.3">
      <c r="A47" s="70"/>
      <c r="B47" s="65"/>
      <c r="C47" s="65"/>
      <c r="D47" s="70"/>
      <c r="E47" s="70"/>
      <c r="F47" s="67"/>
      <c r="G47" s="65"/>
      <c r="H47" s="65" t="str">
        <f>IF(Business!$D$18&gt;0,+$G47*Business!$D$13/Business!$D$18,"")</f>
        <v/>
      </c>
      <c r="I47" s="65" t="str">
        <f>IF(Business!$D$18&gt;0,+$G47*Business!$D$14/Business!$D$18,"")</f>
        <v/>
      </c>
      <c r="J47" s="65" t="str">
        <f>IF(Business!$D$18&gt;0,+$G47*Business!$D$15/Business!$D$18,"")</f>
        <v/>
      </c>
      <c r="K47" s="65" t="str">
        <f>IF(Business!$D$18&gt;0,+$G47*Business!$D$16/Business!$D$18,"")</f>
        <v/>
      </c>
      <c r="L47" s="65" t="str">
        <f>IF(Business!$D$18&gt;0,+$G47*Business!$D$17/Business!$D$18,"")</f>
        <v/>
      </c>
    </row>
    <row r="48" spans="1:12" x14ac:dyDescent="0.3">
      <c r="A48" s="70"/>
      <c r="B48" s="65"/>
      <c r="C48" s="65"/>
      <c r="D48" s="70"/>
      <c r="E48" s="70"/>
      <c r="F48" s="67"/>
      <c r="G48" s="65"/>
      <c r="H48" s="65" t="str">
        <f>IF(Business!$D$18&gt;0,+$G48*Business!$D$13/Business!$D$18,"")</f>
        <v/>
      </c>
      <c r="I48" s="65" t="str">
        <f>IF(Business!$D$18&gt;0,+$G48*Business!$D$14/Business!$D$18,"")</f>
        <v/>
      </c>
      <c r="J48" s="65" t="str">
        <f>IF(Business!$D$18&gt;0,+$G48*Business!$D$15/Business!$D$18,"")</f>
        <v/>
      </c>
      <c r="K48" s="65" t="str">
        <f>IF(Business!$D$18&gt;0,+$G48*Business!$D$16/Business!$D$18,"")</f>
        <v/>
      </c>
      <c r="L48" s="65" t="str">
        <f>IF(Business!$D$18&gt;0,+$G48*Business!$D$17/Business!$D$18,"")</f>
        <v/>
      </c>
    </row>
    <row r="49" spans="1:12" x14ac:dyDescent="0.3">
      <c r="A49" s="70"/>
      <c r="B49" s="65"/>
      <c r="C49" s="65"/>
      <c r="D49" s="70"/>
      <c r="E49" s="70"/>
      <c r="F49" s="67"/>
      <c r="G49" s="65"/>
      <c r="H49" s="65" t="str">
        <f>IF(Business!$D$18&gt;0,+$G49*Business!$D$13/Business!$D$18,"")</f>
        <v/>
      </c>
      <c r="I49" s="65" t="str">
        <f>IF(Business!$D$18&gt;0,+$G49*Business!$D$14/Business!$D$18,"")</f>
        <v/>
      </c>
      <c r="J49" s="65" t="str">
        <f>IF(Business!$D$18&gt;0,+$G49*Business!$D$15/Business!$D$18,"")</f>
        <v/>
      </c>
      <c r="K49" s="65" t="str">
        <f>IF(Business!$D$18&gt;0,+$G49*Business!$D$16/Business!$D$18,"")</f>
        <v/>
      </c>
      <c r="L49" s="65" t="str">
        <f>IF(Business!$D$18&gt;0,+$G49*Business!$D$17/Business!$D$18,"")</f>
        <v/>
      </c>
    </row>
    <row r="50" spans="1:12" x14ac:dyDescent="0.3">
      <c r="A50" s="70"/>
      <c r="B50" s="65"/>
      <c r="C50" s="65"/>
      <c r="D50" s="70"/>
      <c r="E50" s="70"/>
      <c r="F50" s="67"/>
      <c r="G50" s="65"/>
      <c r="H50" s="65" t="str">
        <f>IF(Business!$D$18&gt;0,+$G50*Business!$D$13/Business!$D$18,"")</f>
        <v/>
      </c>
      <c r="I50" s="65" t="str">
        <f>IF(Business!$D$18&gt;0,+$G50*Business!$D$14/Business!$D$18,"")</f>
        <v/>
      </c>
      <c r="J50" s="65" t="str">
        <f>IF(Business!$D$18&gt;0,+$G50*Business!$D$15/Business!$D$18,"")</f>
        <v/>
      </c>
      <c r="K50" s="65" t="str">
        <f>IF(Business!$D$18&gt;0,+$G50*Business!$D$16/Business!$D$18,"")</f>
        <v/>
      </c>
      <c r="L50" s="65" t="str">
        <f>IF(Business!$D$18&gt;0,+$G50*Business!$D$17/Business!$D$18,"")</f>
        <v/>
      </c>
    </row>
    <row r="51" spans="1:12" x14ac:dyDescent="0.3">
      <c r="A51" s="70"/>
      <c r="B51" s="65"/>
      <c r="C51" s="65"/>
      <c r="D51" s="70"/>
      <c r="E51" s="70"/>
      <c r="F51" s="67"/>
      <c r="G51" s="65"/>
      <c r="H51" s="65" t="str">
        <f>IF(Business!$D$18&gt;0,+$G51*Business!$D$13/Business!$D$18,"")</f>
        <v/>
      </c>
      <c r="I51" s="65" t="str">
        <f>IF(Business!$D$18&gt;0,+$G51*Business!$D$14/Business!$D$18,"")</f>
        <v/>
      </c>
      <c r="J51" s="65" t="str">
        <f>IF(Business!$D$18&gt;0,+$G51*Business!$D$15/Business!$D$18,"")</f>
        <v/>
      </c>
      <c r="K51" s="65" t="str">
        <f>IF(Business!$D$18&gt;0,+$G51*Business!$D$16/Business!$D$18,"")</f>
        <v/>
      </c>
      <c r="L51" s="65" t="str">
        <f>IF(Business!$D$18&gt;0,+$G51*Business!$D$17/Business!$D$18,"")</f>
        <v/>
      </c>
    </row>
    <row r="52" spans="1:12" x14ac:dyDescent="0.3">
      <c r="A52" s="70"/>
      <c r="B52" s="65"/>
      <c r="C52" s="65"/>
      <c r="D52" s="70"/>
      <c r="E52" s="70"/>
      <c r="F52" s="67"/>
      <c r="G52" s="65"/>
      <c r="H52" s="65" t="str">
        <f>IF(Business!$D$18&gt;0,+$G52*Business!$D$13/Business!$D$18,"")</f>
        <v/>
      </c>
      <c r="I52" s="65" t="str">
        <f>IF(Business!$D$18&gt;0,+$G52*Business!$D$14/Business!$D$18,"")</f>
        <v/>
      </c>
      <c r="J52" s="65" t="str">
        <f>IF(Business!$D$18&gt;0,+$G52*Business!$D$15/Business!$D$18,"")</f>
        <v/>
      </c>
      <c r="K52" s="65" t="str">
        <f>IF(Business!$D$18&gt;0,+$G52*Business!$D$16/Business!$D$18,"")</f>
        <v/>
      </c>
      <c r="L52" s="65" t="str">
        <f>IF(Business!$D$18&gt;0,+$G52*Business!$D$17/Business!$D$18,"")</f>
        <v/>
      </c>
    </row>
    <row r="53" spans="1:12" x14ac:dyDescent="0.3">
      <c r="A53" s="70"/>
      <c r="B53" s="65"/>
      <c r="C53" s="65"/>
      <c r="D53" s="70"/>
      <c r="E53" s="70"/>
      <c r="F53" s="67"/>
      <c r="G53" s="65"/>
      <c r="H53" s="65" t="str">
        <f>IF(Business!$D$18&gt;0,+$G53*Business!$D$13/Business!$D$18,"")</f>
        <v/>
      </c>
      <c r="I53" s="65" t="str">
        <f>IF(Business!$D$18&gt;0,+$G53*Business!$D$14/Business!$D$18,"")</f>
        <v/>
      </c>
      <c r="J53" s="65" t="str">
        <f>IF(Business!$D$18&gt;0,+$G53*Business!$D$15/Business!$D$18,"")</f>
        <v/>
      </c>
      <c r="K53" s="65" t="str">
        <f>IF(Business!$D$18&gt;0,+$G53*Business!$D$16/Business!$D$18,"")</f>
        <v/>
      </c>
      <c r="L53" s="65" t="str">
        <f>IF(Business!$D$18&gt;0,+$G53*Business!$D$17/Business!$D$18,"")</f>
        <v/>
      </c>
    </row>
    <row r="54" spans="1:12" x14ac:dyDescent="0.3">
      <c r="A54" s="70"/>
      <c r="B54" s="65"/>
      <c r="C54" s="65"/>
      <c r="D54" s="70"/>
      <c r="E54" s="70"/>
      <c r="F54" s="67"/>
      <c r="G54" s="65"/>
      <c r="H54" s="65" t="str">
        <f>IF(Business!$D$18&gt;0,+$G54*Business!$D$13/Business!$D$18,"")</f>
        <v/>
      </c>
      <c r="I54" s="65" t="str">
        <f>IF(Business!$D$18&gt;0,+$G54*Business!$D$14/Business!$D$18,"")</f>
        <v/>
      </c>
      <c r="J54" s="65" t="str">
        <f>IF(Business!$D$18&gt;0,+$G54*Business!$D$15/Business!$D$18,"")</f>
        <v/>
      </c>
      <c r="K54" s="65" t="str">
        <f>IF(Business!$D$18&gt;0,+$G54*Business!$D$16/Business!$D$18,"")</f>
        <v/>
      </c>
      <c r="L54" s="65" t="str">
        <f>IF(Business!$D$18&gt;0,+$G54*Business!$D$17/Business!$D$18,"")</f>
        <v/>
      </c>
    </row>
    <row r="55" spans="1:12" x14ac:dyDescent="0.3">
      <c r="A55" s="70"/>
      <c r="B55" s="65"/>
      <c r="C55" s="65"/>
      <c r="D55" s="70"/>
      <c r="E55" s="70"/>
      <c r="F55" s="67"/>
      <c r="G55" s="65"/>
      <c r="H55" s="65" t="str">
        <f>IF(Business!$D$18&gt;0,+$G55*Business!$D$13/Business!$D$18,"")</f>
        <v/>
      </c>
      <c r="I55" s="65" t="str">
        <f>IF(Business!$D$18&gt;0,+$G55*Business!$D$14/Business!$D$18,"")</f>
        <v/>
      </c>
      <c r="J55" s="65" t="str">
        <f>IF(Business!$D$18&gt;0,+$G55*Business!$D$15/Business!$D$18,"")</f>
        <v/>
      </c>
      <c r="K55" s="65" t="str">
        <f>IF(Business!$D$18&gt;0,+$G55*Business!$D$16/Business!$D$18,"")</f>
        <v/>
      </c>
      <c r="L55" s="65" t="str">
        <f>IF(Business!$D$18&gt;0,+$G55*Business!$D$17/Business!$D$18,"")</f>
        <v/>
      </c>
    </row>
    <row r="56" spans="1:12" x14ac:dyDescent="0.3">
      <c r="A56" s="70"/>
      <c r="B56" s="65"/>
      <c r="C56" s="65"/>
      <c r="D56" s="70"/>
      <c r="E56" s="70"/>
      <c r="F56" s="67"/>
      <c r="G56" s="65"/>
      <c r="H56" s="65" t="str">
        <f>IF(Business!$D$18&gt;0,+$G56*Business!$D$13/Business!$D$18,"")</f>
        <v/>
      </c>
      <c r="I56" s="65" t="str">
        <f>IF(Business!$D$18&gt;0,+$G56*Business!$D$14/Business!$D$18,"")</f>
        <v/>
      </c>
      <c r="J56" s="65" t="str">
        <f>IF(Business!$D$18&gt;0,+$G56*Business!$D$15/Business!$D$18,"")</f>
        <v/>
      </c>
      <c r="K56" s="65" t="str">
        <f>IF(Business!$D$18&gt;0,+$G56*Business!$D$16/Business!$D$18,"")</f>
        <v/>
      </c>
      <c r="L56" s="65" t="str">
        <f>IF(Business!$D$18&gt;0,+$G56*Business!$D$17/Business!$D$18,"")</f>
        <v/>
      </c>
    </row>
    <row r="57" spans="1:12" x14ac:dyDescent="0.3">
      <c r="A57" s="70"/>
      <c r="B57" s="65"/>
      <c r="C57" s="65"/>
      <c r="D57" s="70"/>
      <c r="E57" s="70"/>
      <c r="F57" s="67"/>
      <c r="G57" s="65"/>
      <c r="H57" s="65" t="str">
        <f>IF(Business!$D$18&gt;0,+$G57*Business!$D$13/Business!$D$18,"")</f>
        <v/>
      </c>
      <c r="I57" s="65" t="str">
        <f>IF(Business!$D$18&gt;0,+$G57*Business!$D$14/Business!$D$18,"")</f>
        <v/>
      </c>
      <c r="J57" s="65" t="str">
        <f>IF(Business!$D$18&gt;0,+$G57*Business!$D$15/Business!$D$18,"")</f>
        <v/>
      </c>
      <c r="K57" s="65" t="str">
        <f>IF(Business!$D$18&gt;0,+$G57*Business!$D$16/Business!$D$18,"")</f>
        <v/>
      </c>
      <c r="L57" s="65" t="str">
        <f>IF(Business!$D$18&gt;0,+$G57*Business!$D$17/Business!$D$18,"")</f>
        <v/>
      </c>
    </row>
    <row r="58" spans="1:12" x14ac:dyDescent="0.3">
      <c r="A58" s="70"/>
      <c r="B58" s="65"/>
      <c r="C58" s="65"/>
      <c r="D58" s="70"/>
      <c r="E58" s="70"/>
      <c r="F58" s="67"/>
      <c r="G58" s="65"/>
      <c r="H58" s="65" t="str">
        <f>IF(Business!$D$18&gt;0,+$G58*Business!$D$13/Business!$D$18,"")</f>
        <v/>
      </c>
      <c r="I58" s="65" t="str">
        <f>IF(Business!$D$18&gt;0,+$G58*Business!$D$14/Business!$D$18,"")</f>
        <v/>
      </c>
      <c r="J58" s="65" t="str">
        <f>IF(Business!$D$18&gt;0,+$G58*Business!$D$15/Business!$D$18,"")</f>
        <v/>
      </c>
      <c r="K58" s="65" t="str">
        <f>IF(Business!$D$18&gt;0,+$G58*Business!$D$16/Business!$D$18,"")</f>
        <v/>
      </c>
      <c r="L58" s="65" t="str">
        <f>IF(Business!$D$18&gt;0,+$G58*Business!$D$17/Business!$D$18,"")</f>
        <v/>
      </c>
    </row>
    <row r="59" spans="1:12" x14ac:dyDescent="0.3">
      <c r="A59" s="70"/>
      <c r="B59" s="65"/>
      <c r="C59" s="65"/>
      <c r="D59" s="70"/>
      <c r="E59" s="70"/>
      <c r="F59" s="67"/>
      <c r="G59" s="65"/>
      <c r="H59" s="65" t="str">
        <f>IF(Business!$D$18&gt;0,+$G59*Business!$D$13/Business!$D$18,"")</f>
        <v/>
      </c>
      <c r="I59" s="65" t="str">
        <f>IF(Business!$D$18&gt;0,+$G59*Business!$D$14/Business!$D$18,"")</f>
        <v/>
      </c>
      <c r="J59" s="65" t="str">
        <f>IF(Business!$D$18&gt;0,+$G59*Business!$D$15/Business!$D$18,"")</f>
        <v/>
      </c>
      <c r="K59" s="65" t="str">
        <f>IF(Business!$D$18&gt;0,+$G59*Business!$D$16/Business!$D$18,"")</f>
        <v/>
      </c>
      <c r="L59" s="65" t="str">
        <f>IF(Business!$D$18&gt;0,+$G59*Business!$D$17/Business!$D$18,"")</f>
        <v/>
      </c>
    </row>
    <row r="60" spans="1:12" x14ac:dyDescent="0.3">
      <c r="A60" s="70"/>
      <c r="B60" s="65"/>
      <c r="C60" s="65"/>
      <c r="D60" s="70"/>
      <c r="E60" s="70"/>
      <c r="F60" s="67"/>
      <c r="G60" s="65"/>
      <c r="H60" s="65" t="str">
        <f>IF(Business!$D$18&gt;0,+$G60*Business!$D$13/Business!$D$18,"")</f>
        <v/>
      </c>
      <c r="I60" s="65" t="str">
        <f>IF(Business!$D$18&gt;0,+$G60*Business!$D$14/Business!$D$18,"")</f>
        <v/>
      </c>
      <c r="J60" s="65" t="str">
        <f>IF(Business!$D$18&gt;0,+$G60*Business!$D$15/Business!$D$18,"")</f>
        <v/>
      </c>
      <c r="K60" s="65" t="str">
        <f>IF(Business!$D$18&gt;0,+$G60*Business!$D$16/Business!$D$18,"")</f>
        <v/>
      </c>
      <c r="L60" s="65" t="str">
        <f>IF(Business!$D$18&gt;0,+$G60*Business!$D$17/Business!$D$18,"")</f>
        <v/>
      </c>
    </row>
    <row r="61" spans="1:12" x14ac:dyDescent="0.3">
      <c r="A61" s="70"/>
      <c r="B61" s="65"/>
      <c r="C61" s="65"/>
      <c r="D61" s="70"/>
      <c r="E61" s="70"/>
      <c r="F61" s="67"/>
      <c r="G61" s="65"/>
      <c r="H61" s="65" t="str">
        <f>IF(Business!$D$18&gt;0,+$G61*Business!$D$13/Business!$D$18,"")</f>
        <v/>
      </c>
      <c r="I61" s="65" t="str">
        <f>IF(Business!$D$18&gt;0,+$G61*Business!$D$14/Business!$D$18,"")</f>
        <v/>
      </c>
      <c r="J61" s="65" t="str">
        <f>IF(Business!$D$18&gt;0,+$G61*Business!$D$15/Business!$D$18,"")</f>
        <v/>
      </c>
      <c r="K61" s="65" t="str">
        <f>IF(Business!$D$18&gt;0,+$G61*Business!$D$16/Business!$D$18,"")</f>
        <v/>
      </c>
      <c r="L61" s="65" t="str">
        <f>IF(Business!$D$18&gt;0,+$G61*Business!$D$17/Business!$D$18,"")</f>
        <v/>
      </c>
    </row>
    <row r="62" spans="1:12" x14ac:dyDescent="0.3">
      <c r="A62" s="70"/>
      <c r="B62" s="65"/>
      <c r="C62" s="65"/>
      <c r="D62" s="70"/>
      <c r="E62" s="70"/>
      <c r="F62" s="67"/>
      <c r="G62" s="65"/>
      <c r="H62" s="65" t="str">
        <f>IF(Business!$D$18&gt;0,+$G62*Business!$D$13/Business!$D$18,"")</f>
        <v/>
      </c>
      <c r="I62" s="65" t="str">
        <f>IF(Business!$D$18&gt;0,+$G62*Business!$D$14/Business!$D$18,"")</f>
        <v/>
      </c>
      <c r="J62" s="65" t="str">
        <f>IF(Business!$D$18&gt;0,+$G62*Business!$D$15/Business!$D$18,"")</f>
        <v/>
      </c>
      <c r="K62" s="65" t="str">
        <f>IF(Business!$D$18&gt;0,+$G62*Business!$D$16/Business!$D$18,"")</f>
        <v/>
      </c>
      <c r="L62" s="65" t="str">
        <f>IF(Business!$D$18&gt;0,+$G62*Business!$D$17/Business!$D$18,"")</f>
        <v/>
      </c>
    </row>
    <row r="63" spans="1:12" x14ac:dyDescent="0.3">
      <c r="A63" s="70"/>
      <c r="B63" s="65"/>
      <c r="C63" s="65"/>
      <c r="D63" s="70"/>
      <c r="E63" s="70"/>
      <c r="F63" s="67"/>
      <c r="G63" s="65"/>
      <c r="H63" s="65" t="str">
        <f>IF(Business!$D$18&gt;0,+$G63*Business!$D$13/Business!$D$18,"")</f>
        <v/>
      </c>
      <c r="I63" s="65" t="str">
        <f>IF(Business!$D$18&gt;0,+$G63*Business!$D$14/Business!$D$18,"")</f>
        <v/>
      </c>
      <c r="J63" s="65" t="str">
        <f>IF(Business!$D$18&gt;0,+$G63*Business!$D$15/Business!$D$18,"")</f>
        <v/>
      </c>
      <c r="K63" s="65" t="str">
        <f>IF(Business!$D$18&gt;0,+$G63*Business!$D$16/Business!$D$18,"")</f>
        <v/>
      </c>
      <c r="L63" s="65" t="str">
        <f>IF(Business!$D$18&gt;0,+$G63*Business!$D$17/Business!$D$18,"")</f>
        <v/>
      </c>
    </row>
    <row r="64" spans="1:12" x14ac:dyDescent="0.3">
      <c r="A64" s="70"/>
      <c r="B64" s="65"/>
      <c r="C64" s="65"/>
      <c r="D64" s="70"/>
      <c r="E64" s="70"/>
      <c r="F64" s="67"/>
      <c r="G64" s="65"/>
      <c r="H64" s="65" t="str">
        <f>IF(Business!$D$18&gt;0,+$G64*Business!$D$13/Business!$D$18,"")</f>
        <v/>
      </c>
      <c r="I64" s="65" t="str">
        <f>IF(Business!$D$18&gt;0,+$G64*Business!$D$14/Business!$D$18,"")</f>
        <v/>
      </c>
      <c r="J64" s="65" t="str">
        <f>IF(Business!$D$18&gt;0,+$G64*Business!$D$15/Business!$D$18,"")</f>
        <v/>
      </c>
      <c r="K64" s="65" t="str">
        <f>IF(Business!$D$18&gt;0,+$G64*Business!$D$16/Business!$D$18,"")</f>
        <v/>
      </c>
      <c r="L64" s="65" t="str">
        <f>IF(Business!$D$18&gt;0,+$G64*Business!$D$17/Business!$D$18,"")</f>
        <v/>
      </c>
    </row>
    <row r="65" spans="1:12" x14ac:dyDescent="0.3">
      <c r="A65" s="70"/>
      <c r="B65" s="65"/>
      <c r="C65" s="65"/>
      <c r="D65" s="70"/>
      <c r="E65" s="70"/>
      <c r="F65" s="67"/>
      <c r="G65" s="65"/>
      <c r="H65" s="65" t="str">
        <f>IF(Business!$D$18&gt;0,+$G65*Business!$D$13/Business!$D$18,"")</f>
        <v/>
      </c>
      <c r="I65" s="65" t="str">
        <f>IF(Business!$D$18&gt;0,+$G65*Business!$D$14/Business!$D$18,"")</f>
        <v/>
      </c>
      <c r="J65" s="65" t="str">
        <f>IF(Business!$D$18&gt;0,+$G65*Business!$D$15/Business!$D$18,"")</f>
        <v/>
      </c>
      <c r="K65" s="65" t="str">
        <f>IF(Business!$D$18&gt;0,+$G65*Business!$D$16/Business!$D$18,"")</f>
        <v/>
      </c>
      <c r="L65" s="65" t="str">
        <f>IF(Business!$D$18&gt;0,+$G65*Business!$D$17/Business!$D$18,"")</f>
        <v/>
      </c>
    </row>
    <row r="66" spans="1:12" x14ac:dyDescent="0.3">
      <c r="A66" s="70"/>
      <c r="B66" s="65"/>
      <c r="C66" s="65"/>
      <c r="D66" s="70"/>
      <c r="E66" s="70"/>
      <c r="F66" s="67"/>
      <c r="G66" s="65"/>
      <c r="H66" s="65" t="str">
        <f>IF(Business!$D$18&gt;0,+$G66*Business!$D$13/Business!$D$18,"")</f>
        <v/>
      </c>
      <c r="I66" s="65" t="str">
        <f>IF(Business!$D$18&gt;0,+$G66*Business!$D$14/Business!$D$18,"")</f>
        <v/>
      </c>
      <c r="J66" s="65" t="str">
        <f>IF(Business!$D$18&gt;0,+$G66*Business!$D$15/Business!$D$18,"")</f>
        <v/>
      </c>
      <c r="K66" s="65" t="str">
        <f>IF(Business!$D$18&gt;0,+$G66*Business!$D$16/Business!$D$18,"")</f>
        <v/>
      </c>
      <c r="L66" s="65" t="str">
        <f>IF(Business!$D$18&gt;0,+$G66*Business!$D$17/Business!$D$18,"")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85" workbookViewId="0">
      <selection activeCell="G28" sqref="G28"/>
    </sheetView>
  </sheetViews>
  <sheetFormatPr defaultColWidth="0" defaultRowHeight="15" zeroHeight="1" x14ac:dyDescent="0.3"/>
  <cols>
    <col min="1" max="1" width="16.42578125" style="17" customWidth="1"/>
    <col min="2" max="2" width="6.140625" style="17" customWidth="1"/>
    <col min="3" max="3" width="10.7109375" style="17" customWidth="1"/>
    <col min="4" max="4" width="12" style="17" customWidth="1"/>
    <col min="5" max="5" width="12.5703125" style="17" customWidth="1"/>
    <col min="6" max="7" width="16.42578125" style="17" customWidth="1"/>
    <col min="8" max="12" width="9.140625" style="17" customWidth="1"/>
    <col min="13" max="16384" width="9.140625" style="17" hidden="1"/>
  </cols>
  <sheetData>
    <row r="1" spans="1:11" x14ac:dyDescent="0.3">
      <c r="A1" s="12"/>
      <c r="B1" s="13"/>
      <c r="C1" s="14"/>
      <c r="D1" s="15">
        <f>+Business!B2</f>
        <v>0</v>
      </c>
      <c r="E1" s="16"/>
      <c r="F1" s="16"/>
      <c r="G1" s="16"/>
      <c r="H1" s="16"/>
      <c r="I1" s="14"/>
      <c r="J1" s="14"/>
      <c r="K1" s="14"/>
    </row>
    <row r="2" spans="1:11" x14ac:dyDescent="0.3">
      <c r="A2" s="14"/>
      <c r="B2" s="13"/>
      <c r="C2" s="14"/>
      <c r="D2" s="15" t="s">
        <v>33</v>
      </c>
      <c r="E2" s="16"/>
      <c r="F2" s="16"/>
      <c r="G2" s="16"/>
      <c r="H2" s="16"/>
      <c r="I2" s="14"/>
      <c r="J2" s="14"/>
      <c r="K2" s="14"/>
    </row>
    <row r="3" spans="1:11" x14ac:dyDescent="0.3">
      <c r="A3" s="18" t="s">
        <v>34</v>
      </c>
      <c r="B3" s="19"/>
      <c r="C3" s="20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9"/>
      <c r="C4" s="20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9"/>
      <c r="C5" s="20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9"/>
      <c r="C6" s="20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 t="s">
        <v>35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 t="s">
        <v>36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 t="s">
        <v>37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8" t="s">
        <v>38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 t="s">
        <v>21</v>
      </c>
      <c r="B14" s="19"/>
      <c r="C14" s="18"/>
      <c r="D14" s="18"/>
      <c r="E14" s="21">
        <f>+G28</f>
        <v>41275</v>
      </c>
      <c r="F14" s="18"/>
      <c r="G14" s="19"/>
      <c r="H14" s="18"/>
      <c r="I14" s="18"/>
      <c r="J14" s="18"/>
      <c r="K14" s="18"/>
    </row>
    <row r="15" spans="1:11" x14ac:dyDescent="0.3">
      <c r="A15" s="18"/>
      <c r="B15" s="19"/>
      <c r="C15" s="18"/>
      <c r="D15" s="18"/>
      <c r="E15" s="22"/>
      <c r="F15" s="22"/>
      <c r="G15" s="22"/>
      <c r="H15" s="18"/>
      <c r="I15" s="18"/>
      <c r="J15" s="18"/>
      <c r="K15" s="18"/>
    </row>
    <row r="16" spans="1:11" x14ac:dyDescent="0.3">
      <c r="A16" s="18" t="s">
        <v>39</v>
      </c>
      <c r="B16" s="19"/>
      <c r="C16" s="18"/>
      <c r="D16" s="18"/>
      <c r="E16" s="18"/>
      <c r="F16" s="18"/>
      <c r="G16" s="19" t="s">
        <v>40</v>
      </c>
      <c r="H16" s="18"/>
      <c r="I16" s="18"/>
      <c r="J16" s="18"/>
      <c r="K16" s="18"/>
    </row>
    <row r="17" spans="1:11" x14ac:dyDescent="0.3">
      <c r="A17" s="18"/>
      <c r="B17" s="19"/>
      <c r="C17" s="18"/>
      <c r="D17" s="18"/>
      <c r="E17" s="22"/>
      <c r="F17" s="22"/>
      <c r="G17" s="23"/>
      <c r="H17" s="18"/>
      <c r="I17" s="18"/>
      <c r="J17" s="18"/>
      <c r="K17" s="18"/>
    </row>
    <row r="18" spans="1:11" x14ac:dyDescent="0.3">
      <c r="A18" s="18" t="s">
        <v>41</v>
      </c>
      <c r="B18" s="18"/>
      <c r="C18" s="18"/>
      <c r="D18" s="18"/>
      <c r="E18" s="24">
        <f>+Business!B13</f>
        <v>0</v>
      </c>
      <c r="F18" s="25"/>
      <c r="G18" s="25"/>
      <c r="H18" s="18"/>
      <c r="I18" s="18"/>
      <c r="J18" s="18"/>
      <c r="K18" s="18"/>
    </row>
    <row r="19" spans="1:11" x14ac:dyDescent="0.3">
      <c r="A19" s="18"/>
      <c r="B19" s="18"/>
      <c r="C19" s="18"/>
      <c r="D19" s="18"/>
      <c r="E19" s="19"/>
      <c r="F19" s="19"/>
      <c r="G19" s="19"/>
      <c r="H19" s="18"/>
      <c r="I19" s="18"/>
      <c r="J19" s="18"/>
      <c r="K19" s="18"/>
    </row>
    <row r="20" spans="1:11" x14ac:dyDescent="0.3">
      <c r="A20" s="18" t="s">
        <v>42</v>
      </c>
      <c r="B20" s="18"/>
      <c r="C20" s="18"/>
      <c r="D20" s="18"/>
      <c r="E20" s="25"/>
      <c r="F20" s="25"/>
      <c r="G20" s="25" t="s">
        <v>43</v>
      </c>
      <c r="H20" s="18"/>
      <c r="I20" s="18"/>
      <c r="J20" s="18"/>
      <c r="K20" s="18"/>
    </row>
    <row r="21" spans="1:11" ht="15.75" thickBot="1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6"/>
      <c r="B22" s="27"/>
      <c r="C22" s="26"/>
      <c r="D22" s="26"/>
      <c r="E22" s="26"/>
      <c r="F22" s="26"/>
      <c r="G22" s="26"/>
      <c r="H22" s="18"/>
      <c r="I22" s="18"/>
      <c r="J22" s="18"/>
      <c r="K22" s="18"/>
    </row>
    <row r="23" spans="1:11" x14ac:dyDescent="0.3">
      <c r="A23" s="12"/>
      <c r="B23" s="13"/>
      <c r="C23" s="14"/>
      <c r="D23" s="15">
        <f>+D1</f>
        <v>0</v>
      </c>
      <c r="E23" s="16"/>
      <c r="F23" s="16"/>
      <c r="G23" s="16"/>
      <c r="H23" s="16"/>
      <c r="I23" s="14"/>
      <c r="J23" s="14"/>
      <c r="K23" s="14"/>
    </row>
    <row r="24" spans="1:11" x14ac:dyDescent="0.3">
      <c r="A24" s="14"/>
      <c r="B24" s="13"/>
      <c r="C24" s="14"/>
      <c r="D24" s="15" t="s">
        <v>44</v>
      </c>
      <c r="E24" s="16"/>
      <c r="F24" s="16"/>
      <c r="G24" s="16"/>
      <c r="H24" s="16"/>
      <c r="I24" s="14"/>
      <c r="J24" s="14"/>
      <c r="K24" s="14"/>
    </row>
    <row r="25" spans="1:11" x14ac:dyDescent="0.3">
      <c r="A25" s="18" t="s">
        <v>45</v>
      </c>
      <c r="B25" s="28"/>
      <c r="C25" s="18" t="s">
        <v>46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3">
      <c r="A26" s="29">
        <f>+Business!B13</f>
        <v>0</v>
      </c>
      <c r="B26" s="20"/>
      <c r="C26" s="20">
        <f>+Business!C13</f>
        <v>0</v>
      </c>
      <c r="D26" s="18"/>
      <c r="E26" s="18"/>
      <c r="F26" s="30"/>
      <c r="G26" s="30"/>
      <c r="H26" s="18"/>
      <c r="I26" s="18"/>
      <c r="J26" s="18"/>
      <c r="K26" s="18"/>
    </row>
    <row r="27" spans="1:11" x14ac:dyDescent="0.3">
      <c r="A27" s="18"/>
      <c r="B27" s="18"/>
      <c r="C27" s="18"/>
      <c r="D27" s="18"/>
      <c r="E27" s="28"/>
      <c r="F27" s="28"/>
      <c r="G27" s="28"/>
      <c r="H27" s="18"/>
      <c r="I27" s="18"/>
      <c r="J27" s="18"/>
      <c r="K27" s="18"/>
    </row>
    <row r="28" spans="1:11" x14ac:dyDescent="0.3">
      <c r="A28" s="31" t="s">
        <v>47</v>
      </c>
      <c r="B28" s="22"/>
      <c r="C28" s="22"/>
      <c r="D28" s="22"/>
      <c r="E28" s="32"/>
      <c r="F28" s="32"/>
      <c r="G28" s="72">
        <v>41275</v>
      </c>
      <c r="H28" s="18"/>
      <c r="I28" s="18" t="s">
        <v>48</v>
      </c>
      <c r="J28" s="18"/>
      <c r="K28" s="18"/>
    </row>
    <row r="29" spans="1:11" x14ac:dyDescent="0.3">
      <c r="A29" s="34" t="s">
        <v>49</v>
      </c>
      <c r="B29" s="35"/>
      <c r="C29" s="35"/>
      <c r="D29" s="35"/>
      <c r="E29" s="30"/>
      <c r="F29" s="30"/>
      <c r="G29" s="36" t="s">
        <v>50</v>
      </c>
      <c r="H29" s="18"/>
      <c r="I29" s="18" t="s">
        <v>51</v>
      </c>
      <c r="J29" s="18"/>
      <c r="K29" s="18"/>
    </row>
    <row r="30" spans="1:11" x14ac:dyDescent="0.3">
      <c r="A30" s="34" t="s">
        <v>52</v>
      </c>
      <c r="B30" s="35"/>
      <c r="C30" s="35"/>
      <c r="D30" s="35"/>
      <c r="E30" s="37"/>
      <c r="F30" s="37"/>
      <c r="G30" s="38">
        <v>1</v>
      </c>
      <c r="H30" s="18"/>
      <c r="I30" s="18"/>
      <c r="J30" s="18"/>
      <c r="K30" s="18"/>
    </row>
    <row r="31" spans="1:11" x14ac:dyDescent="0.3">
      <c r="A31" s="34" t="s">
        <v>53</v>
      </c>
      <c r="B31" s="35"/>
      <c r="C31" s="35"/>
      <c r="D31" s="35"/>
      <c r="E31" s="30"/>
      <c r="F31" s="30"/>
      <c r="G31" s="39">
        <f>+Business!D13</f>
        <v>0</v>
      </c>
      <c r="H31" s="18"/>
      <c r="I31" s="18"/>
      <c r="J31" s="18"/>
      <c r="K31" s="18"/>
    </row>
    <row r="32" spans="1:11" x14ac:dyDescent="0.3">
      <c r="A32" s="34" t="s">
        <v>54</v>
      </c>
      <c r="B32" s="35"/>
      <c r="C32" s="35"/>
      <c r="D32" s="35"/>
      <c r="E32" s="40"/>
      <c r="F32" s="40"/>
      <c r="G32" s="41" t="e">
        <f>+G34/G31</f>
        <v>#N/A</v>
      </c>
      <c r="H32" s="18"/>
      <c r="I32" s="18"/>
      <c r="J32" s="18"/>
      <c r="K32" s="18"/>
    </row>
    <row r="33" spans="1:11" x14ac:dyDescent="0.3">
      <c r="A33" s="34"/>
      <c r="B33" s="35"/>
      <c r="C33" s="35"/>
      <c r="D33" s="35"/>
      <c r="E33" s="40"/>
      <c r="F33" s="40"/>
      <c r="G33" s="41"/>
      <c r="H33" s="18"/>
      <c r="I33" s="18"/>
      <c r="J33" s="18"/>
      <c r="K33" s="18"/>
    </row>
    <row r="34" spans="1:11" x14ac:dyDescent="0.3">
      <c r="A34" s="42" t="s">
        <v>55</v>
      </c>
      <c r="B34" s="43"/>
      <c r="C34" s="43" t="s">
        <v>56</v>
      </c>
      <c r="D34" s="43"/>
      <c r="E34" s="44"/>
      <c r="F34" s="44"/>
      <c r="G34" s="45" t="e">
        <f>VLOOKUP(G28,Dividends!D7:L66,5,FALSE)</f>
        <v>#N/A</v>
      </c>
      <c r="H34" s="18"/>
      <c r="I34" s="18"/>
      <c r="J34" s="18"/>
      <c r="K34" s="18"/>
    </row>
    <row r="35" spans="1:11" x14ac:dyDescent="0.3">
      <c r="A35" s="34"/>
      <c r="B35" s="35"/>
      <c r="C35" s="35"/>
      <c r="D35" s="35"/>
      <c r="E35" s="40"/>
      <c r="F35" s="40"/>
      <c r="G35" s="41"/>
      <c r="H35" s="18"/>
      <c r="I35" s="18"/>
      <c r="J35" s="18"/>
      <c r="K35" s="18"/>
    </row>
    <row r="36" spans="1:11" x14ac:dyDescent="0.3">
      <c r="A36" s="34" t="s">
        <v>57</v>
      </c>
      <c r="B36" s="35"/>
      <c r="C36" s="35"/>
      <c r="D36" s="35"/>
      <c r="E36" s="40"/>
      <c r="F36" s="40"/>
      <c r="G36" s="41" t="e">
        <f>ROUND(+G34/9,2)</f>
        <v>#N/A</v>
      </c>
      <c r="H36" s="18"/>
      <c r="I36" s="18"/>
      <c r="J36" s="18"/>
      <c r="K36" s="18"/>
    </row>
    <row r="37" spans="1:11" x14ac:dyDescent="0.3">
      <c r="A37" s="34" t="s">
        <v>58</v>
      </c>
      <c r="B37" s="35"/>
      <c r="C37" s="35" t="s">
        <v>59</v>
      </c>
      <c r="D37" s="35"/>
      <c r="E37" s="40"/>
      <c r="F37" s="40"/>
      <c r="G37" s="41" t="e">
        <f>+G34+G36</f>
        <v>#N/A</v>
      </c>
      <c r="H37" s="18"/>
      <c r="I37" s="18"/>
      <c r="J37" s="18"/>
      <c r="K37" s="18"/>
    </row>
    <row r="38" spans="1:11" x14ac:dyDescent="0.3">
      <c r="A38" s="46"/>
      <c r="B38" s="47"/>
      <c r="C38" s="47"/>
      <c r="D38" s="47"/>
      <c r="E38" s="25"/>
      <c r="F38" s="25"/>
      <c r="G38" s="48"/>
      <c r="H38" s="18"/>
      <c r="I38" s="18"/>
      <c r="J38" s="18"/>
      <c r="K38" s="18"/>
    </row>
    <row r="39" spans="1:11" x14ac:dyDescent="0.3">
      <c r="A39" s="35"/>
      <c r="B39" s="35"/>
      <c r="C39" s="35"/>
      <c r="D39" s="35"/>
      <c r="E39" s="40"/>
      <c r="F39" s="40"/>
      <c r="G39" s="40"/>
      <c r="H39" s="18"/>
      <c r="I39" s="18"/>
      <c r="J39" s="18"/>
      <c r="K39" s="18"/>
    </row>
    <row r="40" spans="1:11" x14ac:dyDescent="0.3">
      <c r="A40" s="18"/>
      <c r="B40" s="18"/>
      <c r="C40" s="18"/>
      <c r="D40" s="18"/>
      <c r="E40" s="19"/>
      <c r="F40" s="19"/>
      <c r="G40" s="19"/>
      <c r="H40" s="18"/>
      <c r="I40" s="18"/>
      <c r="J40" s="18"/>
      <c r="K40" s="18"/>
    </row>
    <row r="41" spans="1:11" x14ac:dyDescent="0.3">
      <c r="A41" s="18" t="s">
        <v>39</v>
      </c>
      <c r="B41" s="18"/>
      <c r="C41" s="18"/>
      <c r="D41" s="18"/>
      <c r="E41" s="19"/>
      <c r="F41" s="19"/>
      <c r="G41" s="19" t="s">
        <v>40</v>
      </c>
      <c r="H41" s="18"/>
      <c r="I41" s="18"/>
      <c r="J41" s="18"/>
      <c r="K41" s="18"/>
    </row>
    <row r="42" spans="1:11" x14ac:dyDescent="0.3">
      <c r="A42" s="18"/>
      <c r="B42" s="18"/>
      <c r="C42" s="18"/>
      <c r="D42" s="18"/>
      <c r="E42" s="23"/>
      <c r="F42" s="23"/>
      <c r="G42" s="23"/>
      <c r="H42" s="18"/>
      <c r="I42" s="18"/>
      <c r="J42" s="18"/>
      <c r="K42" s="18"/>
    </row>
    <row r="43" spans="1:11" x14ac:dyDescent="0.3">
      <c r="A43" s="18" t="s">
        <v>41</v>
      </c>
      <c r="B43" s="18"/>
      <c r="C43" s="18"/>
      <c r="D43" s="18"/>
      <c r="E43" s="24">
        <f>+E18</f>
        <v>0</v>
      </c>
      <c r="F43" s="25"/>
      <c r="G43" s="25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9"/>
      <c r="F44" s="19"/>
      <c r="G44" s="19"/>
      <c r="H44" s="18"/>
      <c r="I44" s="18"/>
      <c r="J44" s="18"/>
      <c r="K44" s="18"/>
    </row>
    <row r="45" spans="1:11" x14ac:dyDescent="0.3">
      <c r="A45" s="18" t="s">
        <v>42</v>
      </c>
      <c r="B45" s="18"/>
      <c r="C45" s="18"/>
      <c r="D45" s="18"/>
      <c r="E45" s="25"/>
      <c r="F45" s="25"/>
      <c r="G45" s="25" t="s">
        <v>43</v>
      </c>
      <c r="H45" s="18"/>
      <c r="I45" s="18"/>
      <c r="J45" s="18"/>
      <c r="K45" s="18"/>
    </row>
    <row r="46" spans="1:11" x14ac:dyDescent="0.3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3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3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49" spans="1:11" hidden="1" x14ac:dyDescent="0.3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85" workbookViewId="0">
      <selection activeCell="G28" sqref="G28"/>
    </sheetView>
  </sheetViews>
  <sheetFormatPr defaultColWidth="0" defaultRowHeight="15" zeroHeight="1" x14ac:dyDescent="0.3"/>
  <cols>
    <col min="1" max="1" width="14.42578125" style="17" customWidth="1"/>
    <col min="2" max="2" width="8.85546875" style="17" customWidth="1"/>
    <col min="3" max="3" width="11.42578125" style="17" customWidth="1"/>
    <col min="4" max="4" width="12.42578125" style="17" customWidth="1"/>
    <col min="5" max="5" width="13.7109375" style="17" customWidth="1"/>
    <col min="6" max="6" width="14.85546875" style="17" customWidth="1"/>
    <col min="7" max="7" width="16.42578125" style="17" customWidth="1"/>
    <col min="8" max="12" width="9.140625" style="17" customWidth="1"/>
    <col min="13" max="16384" width="9.140625" style="17" hidden="1"/>
  </cols>
  <sheetData>
    <row r="1" spans="1:11" x14ac:dyDescent="0.3">
      <c r="A1" s="12"/>
      <c r="B1" s="13"/>
      <c r="C1" s="14"/>
      <c r="D1" s="15">
        <f>+Business!B2</f>
        <v>0</v>
      </c>
      <c r="E1" s="16"/>
      <c r="F1" s="16"/>
      <c r="G1" s="16"/>
      <c r="H1" s="16"/>
      <c r="I1" s="14"/>
      <c r="J1" s="14"/>
      <c r="K1" s="14"/>
    </row>
    <row r="2" spans="1:11" x14ac:dyDescent="0.3">
      <c r="A2" s="14"/>
      <c r="B2" s="13"/>
      <c r="C2" s="14"/>
      <c r="D2" s="15" t="s">
        <v>33</v>
      </c>
      <c r="E2" s="16"/>
      <c r="F2" s="16"/>
      <c r="G2" s="16"/>
      <c r="H2" s="16"/>
      <c r="I2" s="14"/>
      <c r="J2" s="14"/>
      <c r="K2" s="14"/>
    </row>
    <row r="3" spans="1:11" x14ac:dyDescent="0.3">
      <c r="A3" s="18" t="s">
        <v>34</v>
      </c>
      <c r="B3" s="19"/>
      <c r="C3" s="20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9"/>
      <c r="C4" s="20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9"/>
      <c r="C5" s="20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9"/>
      <c r="C6" s="20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 t="s">
        <v>35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 t="s">
        <v>36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 t="s">
        <v>37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8" t="s">
        <v>38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 t="s">
        <v>21</v>
      </c>
      <c r="B14" s="19"/>
      <c r="C14" s="18"/>
      <c r="D14" s="18"/>
      <c r="E14" s="21">
        <f>+'Shareholder 1'!E14</f>
        <v>41275</v>
      </c>
      <c r="F14" s="18"/>
      <c r="G14" s="19"/>
      <c r="H14" s="18"/>
      <c r="I14" s="18"/>
      <c r="J14" s="18"/>
      <c r="K14" s="18"/>
    </row>
    <row r="15" spans="1:11" x14ac:dyDescent="0.3">
      <c r="A15" s="18"/>
      <c r="B15" s="19"/>
      <c r="C15" s="18"/>
      <c r="D15" s="18"/>
      <c r="E15" s="22"/>
      <c r="F15" s="22"/>
      <c r="G15" s="22"/>
      <c r="H15" s="18"/>
      <c r="I15" s="18"/>
      <c r="J15" s="18"/>
      <c r="K15" s="18"/>
    </row>
    <row r="16" spans="1:11" x14ac:dyDescent="0.3">
      <c r="A16" s="18" t="s">
        <v>39</v>
      </c>
      <c r="B16" s="19"/>
      <c r="C16" s="18"/>
      <c r="D16" s="18"/>
      <c r="E16" s="18"/>
      <c r="F16" s="18"/>
      <c r="G16" s="19" t="s">
        <v>40</v>
      </c>
      <c r="H16" s="18"/>
      <c r="I16" s="18"/>
      <c r="J16" s="18"/>
      <c r="K16" s="18"/>
    </row>
    <row r="17" spans="1:11" x14ac:dyDescent="0.3">
      <c r="A17" s="18"/>
      <c r="B17" s="19"/>
      <c r="C17" s="18"/>
      <c r="D17" s="18"/>
      <c r="E17" s="22"/>
      <c r="F17" s="22"/>
      <c r="G17" s="23"/>
      <c r="H17" s="18"/>
      <c r="I17" s="18"/>
      <c r="J17" s="18"/>
      <c r="K17" s="18"/>
    </row>
    <row r="18" spans="1:11" x14ac:dyDescent="0.3">
      <c r="A18" s="18" t="s">
        <v>41</v>
      </c>
      <c r="B18" s="18"/>
      <c r="C18" s="18"/>
      <c r="D18" s="18"/>
      <c r="E18" s="24">
        <f>+'Shareholder 1'!E18</f>
        <v>0</v>
      </c>
      <c r="F18" s="25"/>
      <c r="G18" s="25"/>
      <c r="H18" s="18"/>
      <c r="I18" s="18"/>
      <c r="J18" s="18"/>
      <c r="K18" s="18"/>
    </row>
    <row r="19" spans="1:11" x14ac:dyDescent="0.3">
      <c r="A19" s="18"/>
      <c r="B19" s="18"/>
      <c r="C19" s="18"/>
      <c r="D19" s="18"/>
      <c r="E19" s="19"/>
      <c r="F19" s="19"/>
      <c r="G19" s="19"/>
      <c r="H19" s="18"/>
      <c r="I19" s="18"/>
      <c r="J19" s="18"/>
      <c r="K19" s="18"/>
    </row>
    <row r="20" spans="1:11" x14ac:dyDescent="0.3">
      <c r="A20" s="18" t="s">
        <v>42</v>
      </c>
      <c r="B20" s="18"/>
      <c r="C20" s="18"/>
      <c r="D20" s="18"/>
      <c r="E20" s="25"/>
      <c r="F20" s="25"/>
      <c r="G20" s="25" t="s">
        <v>43</v>
      </c>
      <c r="H20" s="18"/>
      <c r="I20" s="18"/>
      <c r="J20" s="18"/>
      <c r="K20" s="18"/>
    </row>
    <row r="21" spans="1:11" ht="15.75" thickBot="1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6"/>
      <c r="B22" s="27"/>
      <c r="C22" s="26"/>
      <c r="D22" s="26"/>
      <c r="E22" s="26"/>
      <c r="F22" s="26"/>
      <c r="G22" s="26"/>
      <c r="H22" s="18"/>
      <c r="I22" s="18"/>
      <c r="J22" s="18"/>
      <c r="K22" s="18"/>
    </row>
    <row r="23" spans="1:11" x14ac:dyDescent="0.3">
      <c r="A23" s="12"/>
      <c r="B23" s="13"/>
      <c r="C23" s="14"/>
      <c r="D23" s="15">
        <f>+D1</f>
        <v>0</v>
      </c>
      <c r="E23" s="16"/>
      <c r="F23" s="16"/>
      <c r="G23" s="16"/>
      <c r="H23" s="16"/>
      <c r="I23" s="14"/>
      <c r="J23" s="14"/>
      <c r="K23" s="14"/>
    </row>
    <row r="24" spans="1:11" x14ac:dyDescent="0.3">
      <c r="A24" s="14"/>
      <c r="B24" s="13"/>
      <c r="C24" s="14"/>
      <c r="D24" s="15" t="s">
        <v>44</v>
      </c>
      <c r="E24" s="16"/>
      <c r="F24" s="16"/>
      <c r="G24" s="16"/>
      <c r="H24" s="16"/>
      <c r="I24" s="14"/>
      <c r="J24" s="14"/>
      <c r="K24" s="14"/>
    </row>
    <row r="25" spans="1:11" x14ac:dyDescent="0.3">
      <c r="A25" s="18" t="s">
        <v>45</v>
      </c>
      <c r="B25" s="28"/>
      <c r="C25" s="18" t="s">
        <v>46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3">
      <c r="A26" s="29">
        <f>+Business!B14</f>
        <v>0</v>
      </c>
      <c r="B26" s="20"/>
      <c r="C26" s="20">
        <f>+Business!C14</f>
        <v>0</v>
      </c>
      <c r="D26" s="18"/>
      <c r="E26" s="18"/>
      <c r="F26" s="30"/>
      <c r="G26" s="30"/>
      <c r="H26" s="18"/>
      <c r="I26" s="18"/>
      <c r="J26" s="18"/>
      <c r="K26" s="18"/>
    </row>
    <row r="27" spans="1:11" x14ac:dyDescent="0.3">
      <c r="A27" s="18"/>
      <c r="B27" s="18"/>
      <c r="C27" s="18"/>
      <c r="D27" s="18"/>
      <c r="E27" s="28"/>
      <c r="F27" s="28"/>
      <c r="G27" s="28"/>
      <c r="H27" s="18"/>
      <c r="I27" s="18"/>
      <c r="J27" s="18"/>
      <c r="K27" s="18"/>
    </row>
    <row r="28" spans="1:11" x14ac:dyDescent="0.3">
      <c r="A28" s="31" t="s">
        <v>47</v>
      </c>
      <c r="B28" s="22"/>
      <c r="C28" s="22"/>
      <c r="D28" s="22"/>
      <c r="E28" s="32"/>
      <c r="F28" s="32"/>
      <c r="G28" s="33">
        <f>+E14</f>
        <v>41275</v>
      </c>
      <c r="H28" s="18"/>
      <c r="I28" s="18"/>
      <c r="J28" s="18"/>
      <c r="K28" s="18"/>
    </row>
    <row r="29" spans="1:11" x14ac:dyDescent="0.3">
      <c r="A29" s="34" t="s">
        <v>49</v>
      </c>
      <c r="B29" s="35"/>
      <c r="C29" s="35"/>
      <c r="D29" s="35"/>
      <c r="E29" s="30"/>
      <c r="F29" s="30"/>
      <c r="G29" s="36" t="s">
        <v>50</v>
      </c>
      <c r="H29" s="18"/>
      <c r="I29" s="18"/>
      <c r="J29" s="18"/>
      <c r="K29" s="18"/>
    </row>
    <row r="30" spans="1:11" x14ac:dyDescent="0.3">
      <c r="A30" s="34" t="s">
        <v>52</v>
      </c>
      <c r="B30" s="35"/>
      <c r="C30" s="35"/>
      <c r="D30" s="35"/>
      <c r="E30" s="37"/>
      <c r="F30" s="37"/>
      <c r="G30" s="38">
        <v>1</v>
      </c>
      <c r="H30" s="18"/>
      <c r="I30" s="18"/>
      <c r="J30" s="18"/>
      <c r="K30" s="18"/>
    </row>
    <row r="31" spans="1:11" x14ac:dyDescent="0.3">
      <c r="A31" s="34" t="s">
        <v>53</v>
      </c>
      <c r="B31" s="35"/>
      <c r="C31" s="35"/>
      <c r="D31" s="35"/>
      <c r="E31" s="30"/>
      <c r="F31" s="30"/>
      <c r="G31" s="39">
        <f>+Business!D14</f>
        <v>0</v>
      </c>
      <c r="H31" s="18"/>
      <c r="I31" s="18"/>
      <c r="J31" s="18"/>
      <c r="K31" s="18"/>
    </row>
    <row r="32" spans="1:11" x14ac:dyDescent="0.3">
      <c r="A32" s="34" t="s">
        <v>54</v>
      </c>
      <c r="B32" s="35"/>
      <c r="C32" s="35"/>
      <c r="D32" s="35"/>
      <c r="E32" s="40"/>
      <c r="F32" s="40"/>
      <c r="G32" s="41" t="e">
        <f>+G34/G31</f>
        <v>#N/A</v>
      </c>
      <c r="H32" s="18"/>
      <c r="I32" s="18"/>
      <c r="J32" s="18"/>
      <c r="K32" s="18"/>
    </row>
    <row r="33" spans="1:11" x14ac:dyDescent="0.3">
      <c r="A33" s="34"/>
      <c r="B33" s="35"/>
      <c r="C33" s="35"/>
      <c r="D33" s="35"/>
      <c r="E33" s="40"/>
      <c r="F33" s="40"/>
      <c r="G33" s="41"/>
      <c r="H33" s="18"/>
      <c r="I33" s="18"/>
      <c r="J33" s="18"/>
      <c r="K33" s="18"/>
    </row>
    <row r="34" spans="1:11" x14ac:dyDescent="0.3">
      <c r="A34" s="42" t="s">
        <v>55</v>
      </c>
      <c r="B34" s="43"/>
      <c r="C34" s="43" t="s">
        <v>56</v>
      </c>
      <c r="D34" s="43"/>
      <c r="E34" s="44"/>
      <c r="F34" s="44"/>
      <c r="G34" s="45" t="e">
        <f>VLOOKUP(G28,Dividends!D7:L66,6,FALSE)</f>
        <v>#N/A</v>
      </c>
      <c r="H34" s="18"/>
      <c r="I34" s="18"/>
      <c r="J34" s="18"/>
      <c r="K34" s="18"/>
    </row>
    <row r="35" spans="1:11" x14ac:dyDescent="0.3">
      <c r="A35" s="34"/>
      <c r="B35" s="35"/>
      <c r="C35" s="35"/>
      <c r="D35" s="35"/>
      <c r="E35" s="40"/>
      <c r="F35" s="40"/>
      <c r="G35" s="41"/>
      <c r="H35" s="18"/>
      <c r="I35" s="18"/>
      <c r="J35" s="18"/>
      <c r="K35" s="18"/>
    </row>
    <row r="36" spans="1:11" x14ac:dyDescent="0.3">
      <c r="A36" s="34" t="s">
        <v>57</v>
      </c>
      <c r="B36" s="35"/>
      <c r="C36" s="35"/>
      <c r="D36" s="35"/>
      <c r="E36" s="40"/>
      <c r="F36" s="40"/>
      <c r="G36" s="41" t="e">
        <f>ROUND(+G34/9,2)</f>
        <v>#N/A</v>
      </c>
      <c r="H36" s="18"/>
      <c r="I36" s="18"/>
      <c r="J36" s="18"/>
      <c r="K36" s="18"/>
    </row>
    <row r="37" spans="1:11" x14ac:dyDescent="0.3">
      <c r="A37" s="34" t="s">
        <v>58</v>
      </c>
      <c r="B37" s="35"/>
      <c r="C37" s="35" t="s">
        <v>59</v>
      </c>
      <c r="D37" s="35"/>
      <c r="E37" s="40"/>
      <c r="F37" s="40"/>
      <c r="G37" s="41" t="e">
        <f>+G34+G36</f>
        <v>#N/A</v>
      </c>
      <c r="H37" s="18"/>
      <c r="I37" s="18"/>
      <c r="J37" s="18"/>
      <c r="K37" s="18"/>
    </row>
    <row r="38" spans="1:11" x14ac:dyDescent="0.3">
      <c r="A38" s="46"/>
      <c r="B38" s="47"/>
      <c r="C38" s="47"/>
      <c r="D38" s="47"/>
      <c r="E38" s="25"/>
      <c r="F38" s="25"/>
      <c r="G38" s="48"/>
      <c r="H38" s="18"/>
      <c r="I38" s="18"/>
      <c r="J38" s="18"/>
      <c r="K38" s="18"/>
    </row>
    <row r="39" spans="1:11" x14ac:dyDescent="0.3">
      <c r="A39" s="35"/>
      <c r="B39" s="35"/>
      <c r="C39" s="35"/>
      <c r="D39" s="35"/>
      <c r="E39" s="40"/>
      <c r="F39" s="40"/>
      <c r="G39" s="40"/>
      <c r="H39" s="18"/>
      <c r="I39" s="18"/>
      <c r="J39" s="18"/>
      <c r="K39" s="18"/>
    </row>
    <row r="40" spans="1:11" x14ac:dyDescent="0.3">
      <c r="A40" s="18"/>
      <c r="B40" s="18"/>
      <c r="C40" s="18"/>
      <c r="D40" s="18"/>
      <c r="E40" s="19"/>
      <c r="F40" s="19"/>
      <c r="G40" s="19"/>
      <c r="H40" s="18"/>
      <c r="I40" s="18"/>
      <c r="J40" s="18"/>
      <c r="K40" s="18"/>
    </row>
    <row r="41" spans="1:11" x14ac:dyDescent="0.3">
      <c r="A41" s="18" t="s">
        <v>39</v>
      </c>
      <c r="B41" s="18"/>
      <c r="C41" s="18"/>
      <c r="D41" s="18"/>
      <c r="E41" s="19"/>
      <c r="F41" s="19"/>
      <c r="G41" s="19" t="s">
        <v>40</v>
      </c>
      <c r="H41" s="18"/>
      <c r="I41" s="18"/>
      <c r="J41" s="18"/>
      <c r="K41" s="18"/>
    </row>
    <row r="42" spans="1:11" x14ac:dyDescent="0.3">
      <c r="A42" s="18"/>
      <c r="B42" s="18"/>
      <c r="C42" s="18"/>
      <c r="D42" s="18"/>
      <c r="E42" s="23"/>
      <c r="F42" s="23"/>
      <c r="G42" s="23"/>
      <c r="H42" s="18"/>
      <c r="I42" s="18"/>
      <c r="J42" s="18"/>
      <c r="K42" s="18"/>
    </row>
    <row r="43" spans="1:11" x14ac:dyDescent="0.3">
      <c r="A43" s="18" t="s">
        <v>41</v>
      </c>
      <c r="B43" s="18"/>
      <c r="C43" s="18"/>
      <c r="D43" s="18"/>
      <c r="E43" s="24">
        <f>+E18</f>
        <v>0</v>
      </c>
      <c r="F43" s="25"/>
      <c r="G43" s="25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9"/>
      <c r="F44" s="19"/>
      <c r="G44" s="19"/>
      <c r="H44" s="18"/>
      <c r="I44" s="18"/>
      <c r="J44" s="18"/>
      <c r="K44" s="18"/>
    </row>
    <row r="45" spans="1:11" x14ac:dyDescent="0.3">
      <c r="A45" s="18" t="s">
        <v>42</v>
      </c>
      <c r="B45" s="18"/>
      <c r="C45" s="18"/>
      <c r="D45" s="18"/>
      <c r="E45" s="25"/>
      <c r="F45" s="25"/>
      <c r="G45" s="25" t="s">
        <v>43</v>
      </c>
      <c r="H45" s="18"/>
      <c r="I45" s="18"/>
      <c r="J45" s="18"/>
      <c r="K45" s="18"/>
    </row>
    <row r="46" spans="1:11" x14ac:dyDescent="0.3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3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3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49" spans="1:11" hidden="1" x14ac:dyDescent="0.3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85" workbookViewId="0">
      <selection activeCell="G28" sqref="G28"/>
    </sheetView>
  </sheetViews>
  <sheetFormatPr defaultColWidth="0" defaultRowHeight="15" zeroHeight="1" x14ac:dyDescent="0.3"/>
  <cols>
    <col min="1" max="1" width="16.42578125" style="17" customWidth="1"/>
    <col min="2" max="2" width="9" style="17" customWidth="1"/>
    <col min="3" max="3" width="13.42578125" style="17" customWidth="1"/>
    <col min="4" max="4" width="14.140625" style="17" customWidth="1"/>
    <col min="5" max="5" width="11.5703125" style="17" customWidth="1"/>
    <col min="6" max="6" width="11" style="17" customWidth="1"/>
    <col min="7" max="7" width="16.42578125" style="17" customWidth="1"/>
    <col min="8" max="12" width="9.140625" style="17" customWidth="1"/>
    <col min="13" max="16384" width="9.140625" style="17" hidden="1"/>
  </cols>
  <sheetData>
    <row r="1" spans="1:11" x14ac:dyDescent="0.3">
      <c r="A1" s="12"/>
      <c r="B1" s="13"/>
      <c r="C1" s="14"/>
      <c r="D1" s="15">
        <f>+Business!B2</f>
        <v>0</v>
      </c>
      <c r="E1" s="16"/>
      <c r="F1" s="16"/>
      <c r="G1" s="16"/>
      <c r="H1" s="16"/>
      <c r="I1" s="14"/>
      <c r="J1" s="14"/>
      <c r="K1" s="14"/>
    </row>
    <row r="2" spans="1:11" x14ac:dyDescent="0.3">
      <c r="A2" s="14"/>
      <c r="B2" s="13"/>
      <c r="C2" s="14"/>
      <c r="D2" s="15" t="s">
        <v>33</v>
      </c>
      <c r="E2" s="16"/>
      <c r="F2" s="16"/>
      <c r="G2" s="16"/>
      <c r="H2" s="16"/>
      <c r="I2" s="14"/>
      <c r="J2" s="14"/>
      <c r="K2" s="14"/>
    </row>
    <row r="3" spans="1:11" x14ac:dyDescent="0.3">
      <c r="A3" s="18" t="s">
        <v>34</v>
      </c>
      <c r="B3" s="19"/>
      <c r="C3" s="20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9"/>
      <c r="C4" s="20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9"/>
      <c r="C5" s="20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9"/>
      <c r="C6" s="20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 t="s">
        <v>35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 t="s">
        <v>36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 t="s">
        <v>37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8" t="s">
        <v>38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 t="s">
        <v>21</v>
      </c>
      <c r="B14" s="19"/>
      <c r="C14" s="18"/>
      <c r="D14" s="18"/>
      <c r="E14" s="21">
        <f>+'Shareholder 1'!E14</f>
        <v>41275</v>
      </c>
      <c r="F14" s="18"/>
      <c r="G14" s="19"/>
      <c r="H14" s="18"/>
      <c r="I14" s="18"/>
      <c r="J14" s="18"/>
      <c r="K14" s="18"/>
    </row>
    <row r="15" spans="1:11" x14ac:dyDescent="0.3">
      <c r="A15" s="18"/>
      <c r="B15" s="19"/>
      <c r="C15" s="18"/>
      <c r="D15" s="18"/>
      <c r="E15" s="22"/>
      <c r="F15" s="22"/>
      <c r="G15" s="22"/>
      <c r="H15" s="18"/>
      <c r="I15" s="18"/>
      <c r="J15" s="18"/>
      <c r="K15" s="18"/>
    </row>
    <row r="16" spans="1:11" x14ac:dyDescent="0.3">
      <c r="A16" s="18" t="s">
        <v>39</v>
      </c>
      <c r="B16" s="19"/>
      <c r="C16" s="18"/>
      <c r="D16" s="18"/>
      <c r="E16" s="18"/>
      <c r="F16" s="18"/>
      <c r="G16" s="19" t="s">
        <v>40</v>
      </c>
      <c r="H16" s="18"/>
      <c r="I16" s="18"/>
      <c r="J16" s="18"/>
      <c r="K16" s="18"/>
    </row>
    <row r="17" spans="1:11" x14ac:dyDescent="0.3">
      <c r="A17" s="18"/>
      <c r="B17" s="19"/>
      <c r="C17" s="18"/>
      <c r="D17" s="18"/>
      <c r="E17" s="22"/>
      <c r="F17" s="22"/>
      <c r="G17" s="23"/>
      <c r="H17" s="18"/>
      <c r="I17" s="18"/>
      <c r="J17" s="18"/>
      <c r="K17" s="18"/>
    </row>
    <row r="18" spans="1:11" x14ac:dyDescent="0.3">
      <c r="A18" s="18" t="s">
        <v>41</v>
      </c>
      <c r="B18" s="18"/>
      <c r="C18" s="18"/>
      <c r="D18" s="18"/>
      <c r="E18" s="24">
        <f>+'Shareholder 1'!E18</f>
        <v>0</v>
      </c>
      <c r="F18" s="25"/>
      <c r="G18" s="25"/>
      <c r="H18" s="18"/>
      <c r="I18" s="18"/>
      <c r="J18" s="18"/>
      <c r="K18" s="18"/>
    </row>
    <row r="19" spans="1:11" x14ac:dyDescent="0.3">
      <c r="A19" s="18"/>
      <c r="B19" s="18"/>
      <c r="C19" s="18"/>
      <c r="D19" s="18"/>
      <c r="E19" s="19"/>
      <c r="F19" s="19"/>
      <c r="G19" s="19"/>
      <c r="H19" s="18"/>
      <c r="I19" s="18"/>
      <c r="J19" s="18"/>
      <c r="K19" s="18"/>
    </row>
    <row r="20" spans="1:11" x14ac:dyDescent="0.3">
      <c r="A20" s="18" t="s">
        <v>42</v>
      </c>
      <c r="B20" s="18"/>
      <c r="C20" s="18"/>
      <c r="D20" s="18"/>
      <c r="E20" s="25"/>
      <c r="F20" s="25"/>
      <c r="G20" s="25" t="s">
        <v>43</v>
      </c>
      <c r="H20" s="18"/>
      <c r="I20" s="18"/>
      <c r="J20" s="18"/>
      <c r="K20" s="18"/>
    </row>
    <row r="21" spans="1:11" ht="15.75" thickBot="1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6"/>
      <c r="B22" s="27"/>
      <c r="C22" s="26"/>
      <c r="D22" s="26"/>
      <c r="E22" s="26"/>
      <c r="F22" s="26"/>
      <c r="G22" s="26"/>
      <c r="H22" s="18"/>
      <c r="I22" s="18"/>
      <c r="J22" s="18"/>
      <c r="K22" s="18"/>
    </row>
    <row r="23" spans="1:11" x14ac:dyDescent="0.3">
      <c r="A23" s="12"/>
      <c r="B23" s="13"/>
      <c r="C23" s="14"/>
      <c r="D23" s="15">
        <f>+D1</f>
        <v>0</v>
      </c>
      <c r="E23" s="16"/>
      <c r="F23" s="16"/>
      <c r="G23" s="16"/>
      <c r="H23" s="16"/>
      <c r="I23" s="14"/>
      <c r="J23" s="14"/>
      <c r="K23" s="14"/>
    </row>
    <row r="24" spans="1:11" x14ac:dyDescent="0.3">
      <c r="A24" s="14"/>
      <c r="B24" s="13"/>
      <c r="C24" s="14"/>
      <c r="D24" s="15" t="s">
        <v>44</v>
      </c>
      <c r="E24" s="16"/>
      <c r="F24" s="16"/>
      <c r="G24" s="16"/>
      <c r="H24" s="16"/>
      <c r="I24" s="14"/>
      <c r="J24" s="14"/>
      <c r="K24" s="14"/>
    </row>
    <row r="25" spans="1:11" x14ac:dyDescent="0.3">
      <c r="A25" s="18" t="s">
        <v>45</v>
      </c>
      <c r="B25" s="28"/>
      <c r="C25" s="18" t="s">
        <v>46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3">
      <c r="A26" s="29">
        <f>+Business!B15</f>
        <v>0</v>
      </c>
      <c r="B26" s="20"/>
      <c r="C26" s="20">
        <f>+Business!C15</f>
        <v>0</v>
      </c>
      <c r="D26" s="18"/>
      <c r="E26" s="18"/>
      <c r="F26" s="30"/>
      <c r="G26" s="30"/>
      <c r="H26" s="18"/>
      <c r="I26" s="18"/>
      <c r="J26" s="18"/>
      <c r="K26" s="18"/>
    </row>
    <row r="27" spans="1:11" x14ac:dyDescent="0.3">
      <c r="A27" s="18"/>
      <c r="B27" s="18"/>
      <c r="C27" s="18"/>
      <c r="D27" s="18"/>
      <c r="E27" s="28"/>
      <c r="F27" s="28"/>
      <c r="G27" s="28"/>
      <c r="H27" s="18"/>
      <c r="I27" s="18"/>
      <c r="J27" s="18"/>
      <c r="K27" s="18"/>
    </row>
    <row r="28" spans="1:11" x14ac:dyDescent="0.3">
      <c r="A28" s="31" t="s">
        <v>47</v>
      </c>
      <c r="B28" s="22"/>
      <c r="C28" s="22"/>
      <c r="D28" s="22"/>
      <c r="E28" s="32"/>
      <c r="F28" s="32"/>
      <c r="G28" s="33">
        <f>+E14</f>
        <v>41275</v>
      </c>
      <c r="H28" s="18"/>
      <c r="I28" s="18"/>
      <c r="J28" s="18"/>
      <c r="K28" s="18"/>
    </row>
    <row r="29" spans="1:11" x14ac:dyDescent="0.3">
      <c r="A29" s="34" t="s">
        <v>49</v>
      </c>
      <c r="B29" s="35"/>
      <c r="C29" s="35"/>
      <c r="D29" s="35"/>
      <c r="E29" s="30"/>
      <c r="F29" s="30"/>
      <c r="G29" s="36" t="s">
        <v>50</v>
      </c>
      <c r="H29" s="18"/>
      <c r="I29" s="18"/>
      <c r="J29" s="18"/>
      <c r="K29" s="18"/>
    </row>
    <row r="30" spans="1:11" x14ac:dyDescent="0.3">
      <c r="A30" s="34" t="s">
        <v>52</v>
      </c>
      <c r="B30" s="35"/>
      <c r="C30" s="35"/>
      <c r="D30" s="35"/>
      <c r="E30" s="37"/>
      <c r="F30" s="37"/>
      <c r="G30" s="38">
        <v>1</v>
      </c>
      <c r="H30" s="18"/>
      <c r="I30" s="18"/>
      <c r="J30" s="18"/>
      <c r="K30" s="18"/>
    </row>
    <row r="31" spans="1:11" x14ac:dyDescent="0.3">
      <c r="A31" s="34" t="s">
        <v>53</v>
      </c>
      <c r="B31" s="35"/>
      <c r="C31" s="35"/>
      <c r="D31" s="35"/>
      <c r="E31" s="30"/>
      <c r="F31" s="30"/>
      <c r="G31" s="39">
        <f>+Business!D15</f>
        <v>0</v>
      </c>
      <c r="H31" s="18"/>
      <c r="I31" s="18"/>
      <c r="J31" s="18"/>
      <c r="K31" s="18"/>
    </row>
    <row r="32" spans="1:11" x14ac:dyDescent="0.3">
      <c r="A32" s="34" t="s">
        <v>54</v>
      </c>
      <c r="B32" s="35"/>
      <c r="C32" s="35"/>
      <c r="D32" s="35"/>
      <c r="E32" s="40"/>
      <c r="F32" s="40"/>
      <c r="G32" s="41" t="e">
        <f>+G34/G31</f>
        <v>#N/A</v>
      </c>
      <c r="H32" s="18"/>
      <c r="I32" s="18"/>
      <c r="J32" s="18"/>
      <c r="K32" s="18"/>
    </row>
    <row r="33" spans="1:11" x14ac:dyDescent="0.3">
      <c r="A33" s="34"/>
      <c r="B33" s="35"/>
      <c r="C33" s="35"/>
      <c r="D33" s="35"/>
      <c r="E33" s="40"/>
      <c r="F33" s="40"/>
      <c r="G33" s="41"/>
      <c r="H33" s="18"/>
      <c r="I33" s="18"/>
      <c r="J33" s="18"/>
      <c r="K33" s="18"/>
    </row>
    <row r="34" spans="1:11" x14ac:dyDescent="0.3">
      <c r="A34" s="42" t="s">
        <v>55</v>
      </c>
      <c r="B34" s="43"/>
      <c r="C34" s="43" t="s">
        <v>56</v>
      </c>
      <c r="D34" s="43"/>
      <c r="E34" s="44"/>
      <c r="F34" s="44"/>
      <c r="G34" s="45" t="e">
        <f>VLOOKUP(G28,Dividends!D7:L66,7,FALSE)</f>
        <v>#N/A</v>
      </c>
      <c r="H34" s="18"/>
      <c r="I34" s="18"/>
      <c r="J34" s="18"/>
      <c r="K34" s="18"/>
    </row>
    <row r="35" spans="1:11" x14ac:dyDescent="0.3">
      <c r="A35" s="34"/>
      <c r="B35" s="35"/>
      <c r="C35" s="35"/>
      <c r="D35" s="35"/>
      <c r="E35" s="40"/>
      <c r="F35" s="40"/>
      <c r="G35" s="41"/>
      <c r="H35" s="18"/>
      <c r="I35" s="18"/>
      <c r="J35" s="18"/>
      <c r="K35" s="18"/>
    </row>
    <row r="36" spans="1:11" x14ac:dyDescent="0.3">
      <c r="A36" s="34" t="s">
        <v>57</v>
      </c>
      <c r="B36" s="35"/>
      <c r="C36" s="35"/>
      <c r="D36" s="35"/>
      <c r="E36" s="40"/>
      <c r="F36" s="40"/>
      <c r="G36" s="41" t="e">
        <f>ROUND(+G34/9,2)</f>
        <v>#N/A</v>
      </c>
      <c r="H36" s="18"/>
      <c r="I36" s="18"/>
      <c r="J36" s="18"/>
      <c r="K36" s="18"/>
    </row>
    <row r="37" spans="1:11" x14ac:dyDescent="0.3">
      <c r="A37" s="34" t="s">
        <v>58</v>
      </c>
      <c r="B37" s="35"/>
      <c r="C37" s="35" t="s">
        <v>59</v>
      </c>
      <c r="D37" s="35"/>
      <c r="E37" s="40"/>
      <c r="F37" s="40"/>
      <c r="G37" s="41" t="e">
        <f>+G34+G36</f>
        <v>#N/A</v>
      </c>
      <c r="H37" s="18"/>
      <c r="I37" s="18"/>
      <c r="J37" s="18"/>
      <c r="K37" s="18"/>
    </row>
    <row r="38" spans="1:11" x14ac:dyDescent="0.3">
      <c r="A38" s="46"/>
      <c r="B38" s="47"/>
      <c r="C38" s="47"/>
      <c r="D38" s="47"/>
      <c r="E38" s="25"/>
      <c r="F38" s="25"/>
      <c r="G38" s="48"/>
      <c r="H38" s="18"/>
      <c r="I38" s="18"/>
      <c r="J38" s="18"/>
      <c r="K38" s="18"/>
    </row>
    <row r="39" spans="1:11" x14ac:dyDescent="0.3">
      <c r="A39" s="35"/>
      <c r="B39" s="35"/>
      <c r="C39" s="35"/>
      <c r="D39" s="35"/>
      <c r="E39" s="40"/>
      <c r="F39" s="40"/>
      <c r="G39" s="40"/>
      <c r="H39" s="18"/>
      <c r="I39" s="18"/>
      <c r="J39" s="18"/>
      <c r="K39" s="18"/>
    </row>
    <row r="40" spans="1:11" x14ac:dyDescent="0.3">
      <c r="A40" s="18"/>
      <c r="B40" s="18"/>
      <c r="C40" s="18"/>
      <c r="D40" s="18"/>
      <c r="E40" s="19"/>
      <c r="F40" s="19"/>
      <c r="G40" s="19"/>
      <c r="H40" s="18"/>
      <c r="I40" s="18"/>
      <c r="J40" s="18"/>
      <c r="K40" s="18"/>
    </row>
    <row r="41" spans="1:11" x14ac:dyDescent="0.3">
      <c r="A41" s="18" t="s">
        <v>39</v>
      </c>
      <c r="B41" s="18"/>
      <c r="C41" s="18"/>
      <c r="D41" s="18"/>
      <c r="E41" s="19"/>
      <c r="F41" s="19"/>
      <c r="G41" s="19" t="s">
        <v>40</v>
      </c>
      <c r="H41" s="18"/>
      <c r="I41" s="18"/>
      <c r="J41" s="18"/>
      <c r="K41" s="18"/>
    </row>
    <row r="42" spans="1:11" x14ac:dyDescent="0.3">
      <c r="A42" s="18"/>
      <c r="B42" s="18"/>
      <c r="C42" s="18"/>
      <c r="D42" s="18"/>
      <c r="E42" s="23"/>
      <c r="F42" s="23"/>
      <c r="G42" s="23"/>
      <c r="H42" s="18"/>
      <c r="I42" s="18"/>
      <c r="J42" s="18"/>
      <c r="K42" s="18"/>
    </row>
    <row r="43" spans="1:11" x14ac:dyDescent="0.3">
      <c r="A43" s="18" t="s">
        <v>41</v>
      </c>
      <c r="B43" s="18"/>
      <c r="C43" s="18"/>
      <c r="D43" s="18"/>
      <c r="E43" s="24">
        <f>+E18</f>
        <v>0</v>
      </c>
      <c r="F43" s="25"/>
      <c r="G43" s="25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9"/>
      <c r="F44" s="19"/>
      <c r="G44" s="19"/>
      <c r="H44" s="18"/>
      <c r="I44" s="18"/>
      <c r="J44" s="18"/>
      <c r="K44" s="18"/>
    </row>
    <row r="45" spans="1:11" x14ac:dyDescent="0.3">
      <c r="A45" s="18" t="s">
        <v>42</v>
      </c>
      <c r="B45" s="18"/>
      <c r="C45" s="18"/>
      <c r="D45" s="18"/>
      <c r="E45" s="25"/>
      <c r="F45" s="25"/>
      <c r="G45" s="25" t="s">
        <v>43</v>
      </c>
      <c r="H45" s="18"/>
      <c r="I45" s="18"/>
      <c r="J45" s="18"/>
      <c r="K45" s="18"/>
    </row>
    <row r="46" spans="1:11" x14ac:dyDescent="0.3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3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3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49" spans="1:11" hidden="1" x14ac:dyDescent="0.3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85" workbookViewId="0">
      <selection activeCell="G28" sqref="G28"/>
    </sheetView>
  </sheetViews>
  <sheetFormatPr defaultColWidth="0" defaultRowHeight="15" zeroHeight="1" x14ac:dyDescent="0.3"/>
  <cols>
    <col min="1" max="1" width="16.42578125" style="17" customWidth="1"/>
    <col min="2" max="2" width="11.42578125" style="17" customWidth="1"/>
    <col min="3" max="3" width="12.28515625" style="17" customWidth="1"/>
    <col min="4" max="4" width="9.5703125" style="17" customWidth="1"/>
    <col min="5" max="5" width="13.42578125" style="17" customWidth="1"/>
    <col min="6" max="6" width="11.7109375" style="17" customWidth="1"/>
    <col min="7" max="7" width="16.42578125" style="17" customWidth="1"/>
    <col min="8" max="12" width="9.140625" style="17" customWidth="1"/>
    <col min="13" max="16384" width="9.140625" style="17" hidden="1"/>
  </cols>
  <sheetData>
    <row r="1" spans="1:11" x14ac:dyDescent="0.3">
      <c r="A1" s="12"/>
      <c r="B1" s="13"/>
      <c r="C1" s="14"/>
      <c r="D1" s="15">
        <f>+Business!B2</f>
        <v>0</v>
      </c>
      <c r="E1" s="16"/>
      <c r="F1" s="16"/>
      <c r="G1" s="16"/>
      <c r="H1" s="16"/>
      <c r="I1" s="14"/>
      <c r="J1" s="14"/>
      <c r="K1" s="14"/>
    </row>
    <row r="2" spans="1:11" x14ac:dyDescent="0.3">
      <c r="A2" s="14"/>
      <c r="B2" s="13"/>
      <c r="C2" s="14"/>
      <c r="D2" s="15" t="s">
        <v>33</v>
      </c>
      <c r="E2" s="16"/>
      <c r="F2" s="16"/>
      <c r="G2" s="16"/>
      <c r="H2" s="16"/>
      <c r="I2" s="14"/>
      <c r="J2" s="14"/>
      <c r="K2" s="14"/>
    </row>
    <row r="3" spans="1:11" x14ac:dyDescent="0.3">
      <c r="A3" s="18" t="s">
        <v>34</v>
      </c>
      <c r="B3" s="19"/>
      <c r="C3" s="20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9"/>
      <c r="C4" s="20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9"/>
      <c r="C5" s="20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9"/>
      <c r="C6" s="20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 t="s">
        <v>35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 t="s">
        <v>36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 t="s">
        <v>37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8" t="s">
        <v>38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 t="s">
        <v>21</v>
      </c>
      <c r="B14" s="19"/>
      <c r="C14" s="18"/>
      <c r="D14" s="18"/>
      <c r="E14" s="21">
        <f>+'Shareholder 1'!E14</f>
        <v>41275</v>
      </c>
      <c r="F14" s="18"/>
      <c r="G14" s="19"/>
      <c r="H14" s="18"/>
      <c r="I14" s="18"/>
      <c r="J14" s="18"/>
      <c r="K14" s="18"/>
    </row>
    <row r="15" spans="1:11" x14ac:dyDescent="0.3">
      <c r="A15" s="18"/>
      <c r="B15" s="19"/>
      <c r="C15" s="18"/>
      <c r="D15" s="18"/>
      <c r="E15" s="22"/>
      <c r="F15" s="22"/>
      <c r="G15" s="22"/>
      <c r="H15" s="18"/>
      <c r="I15" s="18"/>
      <c r="J15" s="18"/>
      <c r="K15" s="18"/>
    </row>
    <row r="16" spans="1:11" x14ac:dyDescent="0.3">
      <c r="A16" s="18" t="s">
        <v>39</v>
      </c>
      <c r="B16" s="19"/>
      <c r="C16" s="18"/>
      <c r="D16" s="18"/>
      <c r="E16" s="18"/>
      <c r="F16" s="18"/>
      <c r="G16" s="19" t="s">
        <v>40</v>
      </c>
      <c r="H16" s="18"/>
      <c r="I16" s="18"/>
      <c r="J16" s="18"/>
      <c r="K16" s="18"/>
    </row>
    <row r="17" spans="1:11" x14ac:dyDescent="0.3">
      <c r="A17" s="18"/>
      <c r="B17" s="19"/>
      <c r="C17" s="18"/>
      <c r="D17" s="18"/>
      <c r="E17" s="22"/>
      <c r="F17" s="22"/>
      <c r="G17" s="23"/>
      <c r="H17" s="18"/>
      <c r="I17" s="18"/>
      <c r="J17" s="18"/>
      <c r="K17" s="18"/>
    </row>
    <row r="18" spans="1:11" x14ac:dyDescent="0.3">
      <c r="A18" s="18" t="s">
        <v>41</v>
      </c>
      <c r="B18" s="18"/>
      <c r="C18" s="18"/>
      <c r="D18" s="18"/>
      <c r="E18" s="24">
        <f>+'Shareholder 1'!E18</f>
        <v>0</v>
      </c>
      <c r="F18" s="25"/>
      <c r="G18" s="25"/>
      <c r="H18" s="18"/>
      <c r="I18" s="18"/>
      <c r="J18" s="18"/>
      <c r="K18" s="18"/>
    </row>
    <row r="19" spans="1:11" x14ac:dyDescent="0.3">
      <c r="A19" s="18"/>
      <c r="B19" s="18"/>
      <c r="C19" s="18"/>
      <c r="D19" s="18"/>
      <c r="E19" s="19"/>
      <c r="F19" s="19"/>
      <c r="G19" s="19"/>
      <c r="H19" s="18"/>
      <c r="I19" s="18"/>
      <c r="J19" s="18"/>
      <c r="K19" s="18"/>
    </row>
    <row r="20" spans="1:11" x14ac:dyDescent="0.3">
      <c r="A20" s="18" t="s">
        <v>42</v>
      </c>
      <c r="B20" s="18"/>
      <c r="C20" s="18"/>
      <c r="D20" s="18"/>
      <c r="E20" s="25"/>
      <c r="F20" s="25"/>
      <c r="G20" s="25" t="s">
        <v>43</v>
      </c>
      <c r="H20" s="18"/>
      <c r="I20" s="18"/>
      <c r="J20" s="18"/>
      <c r="K20" s="18"/>
    </row>
    <row r="21" spans="1:11" ht="15.75" thickBot="1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6"/>
      <c r="B22" s="27"/>
      <c r="C22" s="26"/>
      <c r="D22" s="26"/>
      <c r="E22" s="26"/>
      <c r="F22" s="26"/>
      <c r="G22" s="26"/>
      <c r="H22" s="18"/>
      <c r="I22" s="18"/>
      <c r="J22" s="18"/>
      <c r="K22" s="18"/>
    </row>
    <row r="23" spans="1:11" x14ac:dyDescent="0.3">
      <c r="A23" s="12"/>
      <c r="B23" s="13"/>
      <c r="C23" s="14"/>
      <c r="D23" s="15">
        <f>+D1</f>
        <v>0</v>
      </c>
      <c r="E23" s="16"/>
      <c r="F23" s="16"/>
      <c r="G23" s="16"/>
      <c r="H23" s="16"/>
      <c r="I23" s="14"/>
      <c r="J23" s="14"/>
      <c r="K23" s="14"/>
    </row>
    <row r="24" spans="1:11" x14ac:dyDescent="0.3">
      <c r="A24" s="14"/>
      <c r="B24" s="13"/>
      <c r="C24" s="14"/>
      <c r="D24" s="15" t="s">
        <v>44</v>
      </c>
      <c r="E24" s="16"/>
      <c r="F24" s="16"/>
      <c r="G24" s="16"/>
      <c r="H24" s="16"/>
      <c r="I24" s="14"/>
      <c r="J24" s="14"/>
      <c r="K24" s="14"/>
    </row>
    <row r="25" spans="1:11" x14ac:dyDescent="0.3">
      <c r="A25" s="18" t="s">
        <v>45</v>
      </c>
      <c r="B25" s="28"/>
      <c r="C25" s="18" t="s">
        <v>46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3">
      <c r="A26" s="29">
        <f>+Business!B16</f>
        <v>0</v>
      </c>
      <c r="B26" s="20"/>
      <c r="C26" s="20">
        <f>+Business!C16</f>
        <v>0</v>
      </c>
      <c r="D26" s="18"/>
      <c r="E26" s="18"/>
      <c r="F26" s="30"/>
      <c r="G26" s="30"/>
      <c r="H26" s="18"/>
      <c r="I26" s="18"/>
      <c r="J26" s="18"/>
      <c r="K26" s="18"/>
    </row>
    <row r="27" spans="1:11" x14ac:dyDescent="0.3">
      <c r="A27" s="18"/>
      <c r="B27" s="18"/>
      <c r="C27" s="18"/>
      <c r="D27" s="18"/>
      <c r="E27" s="28"/>
      <c r="F27" s="28"/>
      <c r="G27" s="28"/>
      <c r="H27" s="18"/>
      <c r="I27" s="18"/>
      <c r="J27" s="18"/>
      <c r="K27" s="18"/>
    </row>
    <row r="28" spans="1:11" x14ac:dyDescent="0.3">
      <c r="A28" s="31" t="s">
        <v>47</v>
      </c>
      <c r="B28" s="22"/>
      <c r="C28" s="22"/>
      <c r="D28" s="22"/>
      <c r="E28" s="32"/>
      <c r="F28" s="32"/>
      <c r="G28" s="33">
        <f>+E14</f>
        <v>41275</v>
      </c>
      <c r="H28" s="18"/>
      <c r="I28" s="18"/>
      <c r="J28" s="18"/>
      <c r="K28" s="18"/>
    </row>
    <row r="29" spans="1:11" x14ac:dyDescent="0.3">
      <c r="A29" s="34" t="s">
        <v>49</v>
      </c>
      <c r="B29" s="35"/>
      <c r="C29" s="35"/>
      <c r="D29" s="35"/>
      <c r="E29" s="30"/>
      <c r="F29" s="30"/>
      <c r="G29" s="36" t="s">
        <v>50</v>
      </c>
      <c r="H29" s="18"/>
      <c r="I29" s="18"/>
      <c r="J29" s="18"/>
      <c r="K29" s="18"/>
    </row>
    <row r="30" spans="1:11" x14ac:dyDescent="0.3">
      <c r="A30" s="34" t="s">
        <v>52</v>
      </c>
      <c r="B30" s="35"/>
      <c r="C30" s="35"/>
      <c r="D30" s="35"/>
      <c r="E30" s="37"/>
      <c r="F30" s="37"/>
      <c r="G30" s="38">
        <v>1</v>
      </c>
      <c r="H30" s="18"/>
      <c r="I30" s="18"/>
      <c r="J30" s="18"/>
      <c r="K30" s="18"/>
    </row>
    <row r="31" spans="1:11" x14ac:dyDescent="0.3">
      <c r="A31" s="34" t="s">
        <v>53</v>
      </c>
      <c r="B31" s="35"/>
      <c r="C31" s="35"/>
      <c r="D31" s="35"/>
      <c r="E31" s="30"/>
      <c r="F31" s="30"/>
      <c r="G31" s="39">
        <f>+Business!D16</f>
        <v>0</v>
      </c>
      <c r="H31" s="18"/>
      <c r="I31" s="18"/>
      <c r="J31" s="18"/>
      <c r="K31" s="18"/>
    </row>
    <row r="32" spans="1:11" x14ac:dyDescent="0.3">
      <c r="A32" s="34" t="s">
        <v>54</v>
      </c>
      <c r="B32" s="35"/>
      <c r="C32" s="35"/>
      <c r="D32" s="35"/>
      <c r="E32" s="40"/>
      <c r="F32" s="40"/>
      <c r="G32" s="41" t="e">
        <f>+G34/G31</f>
        <v>#N/A</v>
      </c>
      <c r="H32" s="18"/>
      <c r="I32" s="18"/>
      <c r="J32" s="18"/>
      <c r="K32" s="18"/>
    </row>
    <row r="33" spans="1:11" x14ac:dyDescent="0.3">
      <c r="A33" s="34"/>
      <c r="B33" s="35"/>
      <c r="C33" s="35"/>
      <c r="D33" s="35"/>
      <c r="E33" s="40"/>
      <c r="F33" s="40"/>
      <c r="G33" s="41"/>
      <c r="H33" s="18"/>
      <c r="I33" s="18"/>
      <c r="J33" s="18"/>
      <c r="K33" s="18"/>
    </row>
    <row r="34" spans="1:11" x14ac:dyDescent="0.3">
      <c r="A34" s="42" t="s">
        <v>55</v>
      </c>
      <c r="B34" s="43"/>
      <c r="C34" s="43" t="s">
        <v>56</v>
      </c>
      <c r="D34" s="43"/>
      <c r="E34" s="44"/>
      <c r="F34" s="44"/>
      <c r="G34" s="45" t="e">
        <f>VLOOKUP(G28,Dividends!D7:L66,8,FALSE)</f>
        <v>#N/A</v>
      </c>
      <c r="H34" s="18"/>
      <c r="I34" s="18"/>
      <c r="J34" s="18"/>
      <c r="K34" s="18"/>
    </row>
    <row r="35" spans="1:11" x14ac:dyDescent="0.3">
      <c r="A35" s="34"/>
      <c r="B35" s="35"/>
      <c r="C35" s="35"/>
      <c r="D35" s="35"/>
      <c r="E35" s="40"/>
      <c r="F35" s="40"/>
      <c r="G35" s="41"/>
      <c r="H35" s="18"/>
      <c r="I35" s="18"/>
      <c r="J35" s="18"/>
      <c r="K35" s="18"/>
    </row>
    <row r="36" spans="1:11" x14ac:dyDescent="0.3">
      <c r="A36" s="34" t="s">
        <v>57</v>
      </c>
      <c r="B36" s="35"/>
      <c r="C36" s="35"/>
      <c r="D36" s="35"/>
      <c r="E36" s="40"/>
      <c r="F36" s="40"/>
      <c r="G36" s="41" t="e">
        <f>ROUND(+G34/9,2)</f>
        <v>#N/A</v>
      </c>
      <c r="H36" s="18"/>
      <c r="I36" s="18"/>
      <c r="J36" s="18"/>
      <c r="K36" s="18"/>
    </row>
    <row r="37" spans="1:11" x14ac:dyDescent="0.3">
      <c r="A37" s="34" t="s">
        <v>58</v>
      </c>
      <c r="B37" s="35"/>
      <c r="C37" s="35" t="s">
        <v>59</v>
      </c>
      <c r="D37" s="35"/>
      <c r="E37" s="40"/>
      <c r="F37" s="40"/>
      <c r="G37" s="41" t="e">
        <f>+G34+G36</f>
        <v>#N/A</v>
      </c>
      <c r="H37" s="18"/>
      <c r="I37" s="18"/>
      <c r="J37" s="18"/>
      <c r="K37" s="18"/>
    </row>
    <row r="38" spans="1:11" x14ac:dyDescent="0.3">
      <c r="A38" s="46"/>
      <c r="B38" s="47"/>
      <c r="C38" s="47"/>
      <c r="D38" s="47"/>
      <c r="E38" s="25"/>
      <c r="F38" s="25"/>
      <c r="G38" s="48"/>
      <c r="H38" s="18"/>
      <c r="I38" s="18"/>
      <c r="J38" s="18"/>
      <c r="K38" s="18"/>
    </row>
    <row r="39" spans="1:11" x14ac:dyDescent="0.3">
      <c r="A39" s="35"/>
      <c r="B39" s="35"/>
      <c r="C39" s="35"/>
      <c r="D39" s="35"/>
      <c r="E39" s="40"/>
      <c r="F39" s="40"/>
      <c r="G39" s="40"/>
      <c r="H39" s="18"/>
      <c r="I39" s="18"/>
      <c r="J39" s="18"/>
      <c r="K39" s="18"/>
    </row>
    <row r="40" spans="1:11" x14ac:dyDescent="0.3">
      <c r="A40" s="18"/>
      <c r="B40" s="18"/>
      <c r="C40" s="18"/>
      <c r="D40" s="18"/>
      <c r="E40" s="19"/>
      <c r="F40" s="19"/>
      <c r="G40" s="19"/>
      <c r="H40" s="18"/>
      <c r="I40" s="18"/>
      <c r="J40" s="18"/>
      <c r="K40" s="18"/>
    </row>
    <row r="41" spans="1:11" x14ac:dyDescent="0.3">
      <c r="A41" s="18" t="s">
        <v>39</v>
      </c>
      <c r="B41" s="18"/>
      <c r="C41" s="18"/>
      <c r="D41" s="18"/>
      <c r="E41" s="19"/>
      <c r="F41" s="19"/>
      <c r="G41" s="19" t="s">
        <v>40</v>
      </c>
      <c r="H41" s="18"/>
      <c r="I41" s="18"/>
      <c r="J41" s="18"/>
      <c r="K41" s="18"/>
    </row>
    <row r="42" spans="1:11" x14ac:dyDescent="0.3">
      <c r="A42" s="18"/>
      <c r="B42" s="18"/>
      <c r="C42" s="18"/>
      <c r="D42" s="18"/>
      <c r="E42" s="23"/>
      <c r="F42" s="23"/>
      <c r="G42" s="23"/>
      <c r="H42" s="18"/>
      <c r="I42" s="18"/>
      <c r="J42" s="18"/>
      <c r="K42" s="18"/>
    </row>
    <row r="43" spans="1:11" x14ac:dyDescent="0.3">
      <c r="A43" s="18" t="s">
        <v>41</v>
      </c>
      <c r="B43" s="18"/>
      <c r="C43" s="18"/>
      <c r="D43" s="18"/>
      <c r="E43" s="24">
        <f>+E18</f>
        <v>0</v>
      </c>
      <c r="F43" s="25"/>
      <c r="G43" s="25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9"/>
      <c r="F44" s="19"/>
      <c r="G44" s="19"/>
      <c r="H44" s="18"/>
      <c r="I44" s="18"/>
      <c r="J44" s="18"/>
      <c r="K44" s="18"/>
    </row>
    <row r="45" spans="1:11" x14ac:dyDescent="0.3">
      <c r="A45" s="18" t="s">
        <v>42</v>
      </c>
      <c r="B45" s="18"/>
      <c r="C45" s="18"/>
      <c r="D45" s="18"/>
      <c r="E45" s="25"/>
      <c r="F45" s="25"/>
      <c r="G45" s="25" t="s">
        <v>43</v>
      </c>
      <c r="H45" s="18"/>
      <c r="I45" s="18"/>
      <c r="J45" s="18"/>
      <c r="K45" s="18"/>
    </row>
    <row r="46" spans="1:11" x14ac:dyDescent="0.3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3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3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49" spans="1:11" hidden="1" x14ac:dyDescent="0.3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="60" zoomScaleNormal="85" workbookViewId="0">
      <selection activeCell="G28" sqref="G28"/>
    </sheetView>
  </sheetViews>
  <sheetFormatPr defaultColWidth="0" defaultRowHeight="15" zeroHeight="1" x14ac:dyDescent="0.3"/>
  <cols>
    <col min="1" max="1" width="16.42578125" style="17" customWidth="1"/>
    <col min="2" max="2" width="10.140625" style="17" customWidth="1"/>
    <col min="3" max="3" width="11.7109375" style="17" customWidth="1"/>
    <col min="4" max="4" width="8" style="17" customWidth="1"/>
    <col min="5" max="5" width="13.28515625" style="17" customWidth="1"/>
    <col min="6" max="7" width="16.42578125" style="17" customWidth="1"/>
    <col min="8" max="12" width="9.140625" style="17" customWidth="1"/>
    <col min="13" max="16384" width="9.140625" style="17" hidden="1"/>
  </cols>
  <sheetData>
    <row r="1" spans="1:11" x14ac:dyDescent="0.3">
      <c r="A1" s="12"/>
      <c r="B1" s="13"/>
      <c r="C1" s="14"/>
      <c r="D1" s="15">
        <f>+Business!B2</f>
        <v>0</v>
      </c>
      <c r="E1" s="16"/>
      <c r="F1" s="16"/>
      <c r="G1" s="16"/>
      <c r="H1" s="16"/>
      <c r="I1" s="14"/>
      <c r="J1" s="14"/>
      <c r="K1" s="14"/>
    </row>
    <row r="2" spans="1:11" x14ac:dyDescent="0.3">
      <c r="A2" s="14"/>
      <c r="B2" s="13"/>
      <c r="C2" s="14"/>
      <c r="D2" s="15" t="s">
        <v>33</v>
      </c>
      <c r="E2" s="16"/>
      <c r="F2" s="16"/>
      <c r="G2" s="16"/>
      <c r="H2" s="16"/>
      <c r="I2" s="14"/>
      <c r="J2" s="14"/>
      <c r="K2" s="14"/>
    </row>
    <row r="3" spans="1:11" x14ac:dyDescent="0.3">
      <c r="A3" s="18" t="s">
        <v>34</v>
      </c>
      <c r="B3" s="19"/>
      <c r="C3" s="20"/>
      <c r="D3" s="18"/>
      <c r="E3" s="18"/>
      <c r="F3" s="18"/>
      <c r="G3" s="18"/>
      <c r="H3" s="18"/>
      <c r="I3" s="18"/>
      <c r="J3" s="18"/>
      <c r="K3" s="18"/>
    </row>
    <row r="4" spans="1:11" x14ac:dyDescent="0.3">
      <c r="A4" s="18"/>
      <c r="B4" s="19"/>
      <c r="C4" s="20"/>
      <c r="D4" s="18"/>
      <c r="E4" s="18"/>
      <c r="F4" s="18"/>
      <c r="G4" s="18"/>
      <c r="H4" s="18"/>
      <c r="I4" s="18"/>
      <c r="J4" s="18"/>
      <c r="K4" s="18"/>
    </row>
    <row r="5" spans="1:11" x14ac:dyDescent="0.3">
      <c r="A5" s="18"/>
      <c r="B5" s="19"/>
      <c r="C5" s="20"/>
      <c r="D5" s="18"/>
      <c r="E5" s="18"/>
      <c r="F5" s="18"/>
      <c r="G5" s="18"/>
      <c r="H5" s="18"/>
      <c r="I5" s="18"/>
      <c r="J5" s="18"/>
      <c r="K5" s="18"/>
    </row>
    <row r="6" spans="1:11" x14ac:dyDescent="0.3">
      <c r="A6" s="18"/>
      <c r="B6" s="19"/>
      <c r="C6" s="20"/>
      <c r="D6" s="18"/>
      <c r="E6" s="18"/>
      <c r="F6" s="18"/>
      <c r="G6" s="18"/>
      <c r="H6" s="18"/>
      <c r="I6" s="18"/>
      <c r="J6" s="18"/>
      <c r="K6" s="18"/>
    </row>
    <row r="7" spans="1:11" x14ac:dyDescent="0.3">
      <c r="A7" s="18" t="s">
        <v>35</v>
      </c>
      <c r="B7" s="19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3">
      <c r="A8" s="18"/>
      <c r="B8" s="19"/>
      <c r="C8" s="18"/>
      <c r="D8" s="18"/>
      <c r="E8" s="18"/>
      <c r="F8" s="18"/>
      <c r="G8" s="18"/>
      <c r="H8" s="18"/>
      <c r="I8" s="18"/>
      <c r="J8" s="18"/>
      <c r="K8" s="18"/>
    </row>
    <row r="9" spans="1:11" x14ac:dyDescent="0.3">
      <c r="A9" s="18" t="s">
        <v>36</v>
      </c>
      <c r="B9" s="19"/>
      <c r="C9" s="18"/>
      <c r="D9" s="18"/>
      <c r="E9" s="18"/>
      <c r="F9" s="18"/>
      <c r="G9" s="18"/>
      <c r="H9" s="18"/>
      <c r="I9" s="18"/>
      <c r="J9" s="18"/>
      <c r="K9" s="18"/>
    </row>
    <row r="10" spans="1:11" x14ac:dyDescent="0.3">
      <c r="A10" s="18" t="s">
        <v>37</v>
      </c>
      <c r="B10" s="19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3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</row>
    <row r="12" spans="1:11" x14ac:dyDescent="0.3">
      <c r="A12" s="18" t="s">
        <v>38</v>
      </c>
      <c r="B12" s="19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3">
      <c r="A13" s="18"/>
      <c r="B13" s="19"/>
      <c r="C13" s="18"/>
      <c r="D13" s="18"/>
      <c r="E13" s="18"/>
      <c r="F13" s="18"/>
      <c r="G13" s="18"/>
      <c r="H13" s="18"/>
      <c r="I13" s="18"/>
      <c r="J13" s="18"/>
      <c r="K13" s="18"/>
    </row>
    <row r="14" spans="1:11" x14ac:dyDescent="0.3">
      <c r="A14" s="18" t="s">
        <v>21</v>
      </c>
      <c r="B14" s="19"/>
      <c r="C14" s="18"/>
      <c r="D14" s="18"/>
      <c r="E14" s="21">
        <f>+'Shareholder 1'!E14</f>
        <v>41275</v>
      </c>
      <c r="F14" s="18"/>
      <c r="G14" s="19"/>
      <c r="H14" s="18"/>
      <c r="I14" s="18"/>
      <c r="J14" s="18"/>
      <c r="K14" s="18"/>
    </row>
    <row r="15" spans="1:11" x14ac:dyDescent="0.3">
      <c r="A15" s="18"/>
      <c r="B15" s="19"/>
      <c r="C15" s="18"/>
      <c r="D15" s="18"/>
      <c r="E15" s="22"/>
      <c r="F15" s="22"/>
      <c r="G15" s="22"/>
      <c r="H15" s="18"/>
      <c r="I15" s="18"/>
      <c r="J15" s="18"/>
      <c r="K15" s="18"/>
    </row>
    <row r="16" spans="1:11" x14ac:dyDescent="0.3">
      <c r="A16" s="18" t="s">
        <v>39</v>
      </c>
      <c r="B16" s="19"/>
      <c r="C16" s="18"/>
      <c r="D16" s="18"/>
      <c r="E16" s="18"/>
      <c r="F16" s="18"/>
      <c r="G16" s="19" t="s">
        <v>40</v>
      </c>
      <c r="H16" s="18"/>
      <c r="I16" s="18"/>
      <c r="J16" s="18"/>
      <c r="K16" s="18"/>
    </row>
    <row r="17" spans="1:11" x14ac:dyDescent="0.3">
      <c r="A17" s="18"/>
      <c r="B17" s="19"/>
      <c r="C17" s="18"/>
      <c r="D17" s="18"/>
      <c r="E17" s="22"/>
      <c r="F17" s="22"/>
      <c r="G17" s="23"/>
      <c r="H17" s="18"/>
      <c r="I17" s="18"/>
      <c r="J17" s="18"/>
      <c r="K17" s="18"/>
    </row>
    <row r="18" spans="1:11" x14ac:dyDescent="0.3">
      <c r="A18" s="18" t="s">
        <v>41</v>
      </c>
      <c r="B18" s="18"/>
      <c r="C18" s="18"/>
      <c r="D18" s="18"/>
      <c r="E18" s="24">
        <f>+'Shareholder 1'!E18</f>
        <v>0</v>
      </c>
      <c r="F18" s="25"/>
      <c r="G18" s="25"/>
      <c r="H18" s="18"/>
      <c r="I18" s="18"/>
      <c r="J18" s="18"/>
      <c r="K18" s="18"/>
    </row>
    <row r="19" spans="1:11" x14ac:dyDescent="0.3">
      <c r="A19" s="18"/>
      <c r="B19" s="18"/>
      <c r="C19" s="18"/>
      <c r="D19" s="18"/>
      <c r="E19" s="19"/>
      <c r="F19" s="19"/>
      <c r="G19" s="19"/>
      <c r="H19" s="18"/>
      <c r="I19" s="18"/>
      <c r="J19" s="18"/>
      <c r="K19" s="18"/>
    </row>
    <row r="20" spans="1:11" x14ac:dyDescent="0.3">
      <c r="A20" s="18" t="s">
        <v>42</v>
      </c>
      <c r="B20" s="18"/>
      <c r="C20" s="18"/>
      <c r="D20" s="18"/>
      <c r="E20" s="25"/>
      <c r="F20" s="25"/>
      <c r="G20" s="25" t="s">
        <v>43</v>
      </c>
      <c r="H20" s="18"/>
      <c r="I20" s="18"/>
      <c r="J20" s="18"/>
      <c r="K20" s="18"/>
    </row>
    <row r="21" spans="1:11" ht="15.75" thickBot="1" x14ac:dyDescent="0.35">
      <c r="A21" s="18"/>
      <c r="B21" s="19"/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3">
      <c r="A22" s="26"/>
      <c r="B22" s="27"/>
      <c r="C22" s="26"/>
      <c r="D22" s="26"/>
      <c r="E22" s="26"/>
      <c r="F22" s="26"/>
      <c r="G22" s="26"/>
      <c r="H22" s="18"/>
      <c r="I22" s="18"/>
      <c r="J22" s="18"/>
      <c r="K22" s="18"/>
    </row>
    <row r="23" spans="1:11" x14ac:dyDescent="0.3">
      <c r="A23" s="12"/>
      <c r="B23" s="13"/>
      <c r="C23" s="14"/>
      <c r="D23" s="15">
        <f>+D1</f>
        <v>0</v>
      </c>
      <c r="E23" s="16"/>
      <c r="F23" s="16"/>
      <c r="G23" s="16"/>
      <c r="H23" s="16"/>
      <c r="I23" s="14"/>
      <c r="J23" s="14"/>
      <c r="K23" s="14"/>
    </row>
    <row r="24" spans="1:11" x14ac:dyDescent="0.3">
      <c r="A24" s="14"/>
      <c r="B24" s="13"/>
      <c r="C24" s="14"/>
      <c r="D24" s="15" t="s">
        <v>44</v>
      </c>
      <c r="E24" s="16"/>
      <c r="F24" s="16"/>
      <c r="G24" s="16"/>
      <c r="H24" s="16"/>
      <c r="I24" s="14"/>
      <c r="J24" s="14"/>
      <c r="K24" s="14"/>
    </row>
    <row r="25" spans="1:11" x14ac:dyDescent="0.3">
      <c r="A25" s="18" t="s">
        <v>45</v>
      </c>
      <c r="B25" s="28"/>
      <c r="C25" s="18" t="s">
        <v>46</v>
      </c>
      <c r="D25" s="18"/>
      <c r="E25" s="18"/>
      <c r="F25" s="18"/>
      <c r="G25" s="18"/>
      <c r="H25" s="18"/>
      <c r="I25" s="18"/>
      <c r="J25" s="18"/>
      <c r="K25" s="18"/>
    </row>
    <row r="26" spans="1:11" x14ac:dyDescent="0.3">
      <c r="A26" s="29">
        <f>+Business!B17</f>
        <v>0</v>
      </c>
      <c r="B26" s="20"/>
      <c r="C26" s="20">
        <f>+Business!C17</f>
        <v>0</v>
      </c>
      <c r="D26" s="18"/>
      <c r="E26" s="18"/>
      <c r="F26" s="30"/>
      <c r="G26" s="30"/>
      <c r="H26" s="18"/>
      <c r="I26" s="18"/>
      <c r="J26" s="18"/>
      <c r="K26" s="18"/>
    </row>
    <row r="27" spans="1:11" x14ac:dyDescent="0.3">
      <c r="A27" s="18"/>
      <c r="B27" s="18"/>
      <c r="C27" s="18"/>
      <c r="D27" s="18"/>
      <c r="E27" s="28"/>
      <c r="F27" s="28"/>
      <c r="G27" s="28"/>
      <c r="H27" s="18"/>
      <c r="I27" s="18"/>
      <c r="J27" s="18"/>
      <c r="K27" s="18"/>
    </row>
    <row r="28" spans="1:11" x14ac:dyDescent="0.3">
      <c r="A28" s="31" t="s">
        <v>47</v>
      </c>
      <c r="B28" s="22"/>
      <c r="C28" s="22"/>
      <c r="D28" s="22"/>
      <c r="E28" s="32"/>
      <c r="F28" s="32"/>
      <c r="G28" s="33">
        <f>+E14</f>
        <v>41275</v>
      </c>
      <c r="H28" s="18"/>
      <c r="I28" s="18"/>
      <c r="J28" s="18"/>
      <c r="K28" s="18"/>
    </row>
    <row r="29" spans="1:11" x14ac:dyDescent="0.3">
      <c r="A29" s="34" t="s">
        <v>49</v>
      </c>
      <c r="B29" s="35"/>
      <c r="C29" s="35"/>
      <c r="D29" s="35"/>
      <c r="E29" s="30"/>
      <c r="F29" s="30"/>
      <c r="G29" s="36" t="s">
        <v>50</v>
      </c>
      <c r="H29" s="18"/>
      <c r="I29" s="18"/>
      <c r="J29" s="18"/>
      <c r="K29" s="18"/>
    </row>
    <row r="30" spans="1:11" x14ac:dyDescent="0.3">
      <c r="A30" s="34" t="s">
        <v>52</v>
      </c>
      <c r="B30" s="35"/>
      <c r="C30" s="35"/>
      <c r="D30" s="35"/>
      <c r="E30" s="37"/>
      <c r="F30" s="37"/>
      <c r="G30" s="38">
        <v>1</v>
      </c>
      <c r="H30" s="18"/>
      <c r="I30" s="18"/>
      <c r="J30" s="18"/>
      <c r="K30" s="18"/>
    </row>
    <row r="31" spans="1:11" x14ac:dyDescent="0.3">
      <c r="A31" s="34" t="s">
        <v>53</v>
      </c>
      <c r="B31" s="35"/>
      <c r="C31" s="35"/>
      <c r="D31" s="35"/>
      <c r="E31" s="30"/>
      <c r="F31" s="30"/>
      <c r="G31" s="39">
        <f>+Business!D17</f>
        <v>0</v>
      </c>
      <c r="H31" s="18"/>
      <c r="I31" s="18"/>
      <c r="J31" s="18"/>
      <c r="K31" s="18"/>
    </row>
    <row r="32" spans="1:11" x14ac:dyDescent="0.3">
      <c r="A32" s="34" t="s">
        <v>54</v>
      </c>
      <c r="B32" s="35"/>
      <c r="C32" s="35"/>
      <c r="D32" s="35"/>
      <c r="E32" s="40"/>
      <c r="F32" s="40"/>
      <c r="G32" s="41" t="e">
        <f>+G34/G31</f>
        <v>#N/A</v>
      </c>
      <c r="H32" s="18"/>
      <c r="I32" s="18"/>
      <c r="J32" s="18"/>
      <c r="K32" s="18"/>
    </row>
    <row r="33" spans="1:11" x14ac:dyDescent="0.3">
      <c r="A33" s="34"/>
      <c r="B33" s="35"/>
      <c r="C33" s="35"/>
      <c r="D33" s="35"/>
      <c r="E33" s="40"/>
      <c r="F33" s="40"/>
      <c r="G33" s="41"/>
      <c r="H33" s="18"/>
      <c r="I33" s="18"/>
      <c r="J33" s="18"/>
      <c r="K33" s="18"/>
    </row>
    <row r="34" spans="1:11" x14ac:dyDescent="0.3">
      <c r="A34" s="42" t="s">
        <v>55</v>
      </c>
      <c r="B34" s="43"/>
      <c r="C34" s="43" t="s">
        <v>56</v>
      </c>
      <c r="D34" s="43"/>
      <c r="E34" s="44"/>
      <c r="F34" s="44"/>
      <c r="G34" s="45" t="e">
        <f>VLOOKUP(G28,Dividends!D7:L66,9,FALSE)</f>
        <v>#N/A</v>
      </c>
      <c r="H34" s="18"/>
      <c r="I34" s="18"/>
      <c r="J34" s="18"/>
      <c r="K34" s="18"/>
    </row>
    <row r="35" spans="1:11" x14ac:dyDescent="0.3">
      <c r="A35" s="34"/>
      <c r="B35" s="35"/>
      <c r="C35" s="35"/>
      <c r="D35" s="35"/>
      <c r="E35" s="40"/>
      <c r="F35" s="40"/>
      <c r="G35" s="41"/>
      <c r="H35" s="18"/>
      <c r="I35" s="18"/>
      <c r="J35" s="18"/>
      <c r="K35" s="18"/>
    </row>
    <row r="36" spans="1:11" x14ac:dyDescent="0.3">
      <c r="A36" s="34" t="s">
        <v>57</v>
      </c>
      <c r="B36" s="35"/>
      <c r="C36" s="35"/>
      <c r="D36" s="35"/>
      <c r="E36" s="40"/>
      <c r="F36" s="40"/>
      <c r="G36" s="41" t="e">
        <f>ROUND(+G34/9,2)</f>
        <v>#N/A</v>
      </c>
      <c r="H36" s="18"/>
      <c r="I36" s="18"/>
      <c r="J36" s="18"/>
      <c r="K36" s="18"/>
    </row>
    <row r="37" spans="1:11" x14ac:dyDescent="0.3">
      <c r="A37" s="34" t="s">
        <v>58</v>
      </c>
      <c r="B37" s="35"/>
      <c r="C37" s="35" t="s">
        <v>59</v>
      </c>
      <c r="D37" s="35"/>
      <c r="E37" s="40"/>
      <c r="F37" s="40"/>
      <c r="G37" s="41" t="e">
        <f>+G34+G36</f>
        <v>#N/A</v>
      </c>
      <c r="H37" s="18"/>
      <c r="I37" s="18"/>
      <c r="J37" s="18"/>
      <c r="K37" s="18"/>
    </row>
    <row r="38" spans="1:11" x14ac:dyDescent="0.3">
      <c r="A38" s="46"/>
      <c r="B38" s="47"/>
      <c r="C38" s="47"/>
      <c r="D38" s="47"/>
      <c r="E38" s="25"/>
      <c r="F38" s="25"/>
      <c r="G38" s="48"/>
      <c r="H38" s="18"/>
      <c r="I38" s="18"/>
      <c r="J38" s="18"/>
      <c r="K38" s="18"/>
    </row>
    <row r="39" spans="1:11" x14ac:dyDescent="0.3">
      <c r="A39" s="35"/>
      <c r="B39" s="35"/>
      <c r="C39" s="35"/>
      <c r="D39" s="35"/>
      <c r="E39" s="40"/>
      <c r="F39" s="40"/>
      <c r="G39" s="40"/>
      <c r="H39" s="18"/>
      <c r="I39" s="18"/>
      <c r="J39" s="18"/>
      <c r="K39" s="18"/>
    </row>
    <row r="40" spans="1:11" x14ac:dyDescent="0.3">
      <c r="A40" s="18"/>
      <c r="B40" s="18"/>
      <c r="C40" s="18"/>
      <c r="D40" s="18"/>
      <c r="E40" s="19"/>
      <c r="F40" s="19"/>
      <c r="G40" s="19"/>
      <c r="H40" s="18"/>
      <c r="I40" s="18"/>
      <c r="J40" s="18"/>
      <c r="K40" s="18"/>
    </row>
    <row r="41" spans="1:11" x14ac:dyDescent="0.3">
      <c r="A41" s="18" t="s">
        <v>39</v>
      </c>
      <c r="B41" s="18"/>
      <c r="C41" s="18"/>
      <c r="D41" s="18"/>
      <c r="E41" s="19"/>
      <c r="F41" s="19"/>
      <c r="G41" s="19" t="s">
        <v>40</v>
      </c>
      <c r="H41" s="18"/>
      <c r="I41" s="18"/>
      <c r="J41" s="18"/>
      <c r="K41" s="18"/>
    </row>
    <row r="42" spans="1:11" x14ac:dyDescent="0.3">
      <c r="A42" s="18"/>
      <c r="B42" s="18"/>
      <c r="C42" s="18"/>
      <c r="D42" s="18"/>
      <c r="E42" s="23"/>
      <c r="F42" s="23"/>
      <c r="G42" s="23"/>
      <c r="H42" s="18"/>
      <c r="I42" s="18"/>
      <c r="J42" s="18"/>
      <c r="K42" s="18"/>
    </row>
    <row r="43" spans="1:11" x14ac:dyDescent="0.3">
      <c r="A43" s="18" t="s">
        <v>41</v>
      </c>
      <c r="B43" s="18"/>
      <c r="C43" s="18"/>
      <c r="D43" s="18"/>
      <c r="E43" s="24">
        <f>+E18</f>
        <v>0</v>
      </c>
      <c r="F43" s="25"/>
      <c r="G43" s="25"/>
      <c r="H43" s="18"/>
      <c r="I43" s="18"/>
      <c r="J43" s="18"/>
      <c r="K43" s="18"/>
    </row>
    <row r="44" spans="1:11" x14ac:dyDescent="0.3">
      <c r="A44" s="18"/>
      <c r="B44" s="18"/>
      <c r="C44" s="18"/>
      <c r="D44" s="18"/>
      <c r="E44" s="19"/>
      <c r="F44" s="19"/>
      <c r="G44" s="19"/>
      <c r="H44" s="18"/>
      <c r="I44" s="18"/>
      <c r="J44" s="18"/>
      <c r="K44" s="18"/>
    </row>
    <row r="45" spans="1:11" x14ac:dyDescent="0.3">
      <c r="A45" s="18" t="s">
        <v>42</v>
      </c>
      <c r="B45" s="18"/>
      <c r="C45" s="18"/>
      <c r="D45" s="18"/>
      <c r="E45" s="25"/>
      <c r="F45" s="25"/>
      <c r="G45" s="25" t="s">
        <v>43</v>
      </c>
      <c r="H45" s="18"/>
      <c r="I45" s="18"/>
      <c r="J45" s="18"/>
      <c r="K45" s="18"/>
    </row>
    <row r="46" spans="1:11" x14ac:dyDescent="0.3">
      <c r="A46" s="18"/>
      <c r="B46" s="19"/>
      <c r="C46" s="18"/>
      <c r="D46" s="18"/>
      <c r="E46" s="18"/>
      <c r="F46" s="18"/>
      <c r="G46" s="18"/>
      <c r="H46" s="18"/>
      <c r="I46" s="18"/>
      <c r="J46" s="18"/>
      <c r="K46" s="18"/>
    </row>
    <row r="47" spans="1:11" x14ac:dyDescent="0.3">
      <c r="A47" s="18"/>
      <c r="B47" s="19"/>
      <c r="C47" s="18"/>
      <c r="D47" s="18"/>
      <c r="E47" s="18"/>
      <c r="F47" s="18"/>
      <c r="G47" s="18"/>
      <c r="H47" s="18"/>
      <c r="I47" s="18"/>
      <c r="J47" s="18"/>
      <c r="K47" s="18"/>
    </row>
    <row r="48" spans="1:11" x14ac:dyDescent="0.3">
      <c r="A48" s="18"/>
      <c r="B48" s="19"/>
      <c r="C48" s="18"/>
      <c r="D48" s="18"/>
      <c r="E48" s="18"/>
      <c r="F48" s="18"/>
      <c r="G48" s="18"/>
      <c r="H48" s="18"/>
      <c r="I48" s="18"/>
      <c r="J48" s="18"/>
      <c r="K48" s="18"/>
    </row>
    <row r="49" spans="1:11" hidden="1" x14ac:dyDescent="0.3">
      <c r="A49" s="18"/>
      <c r="B49" s="19"/>
      <c r="C49" s="18"/>
      <c r="D49" s="18"/>
      <c r="E49" s="18"/>
      <c r="F49" s="18"/>
      <c r="G49" s="18"/>
      <c r="H49" s="18"/>
      <c r="I49" s="18"/>
      <c r="J49" s="18"/>
      <c r="K49" s="1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Business</vt:lpstr>
      <vt:lpstr>Remaining Basic Rate Band</vt:lpstr>
      <vt:lpstr>Dividends</vt:lpstr>
      <vt:lpstr>Shareholder 1</vt:lpstr>
      <vt:lpstr>Shareholder 2</vt:lpstr>
      <vt:lpstr>Shareholder 3</vt:lpstr>
      <vt:lpstr>Shareholder 4</vt:lpstr>
      <vt:lpstr>Shareholder 5</vt:lpstr>
      <vt:lpstr>'Shareholder 1'!Print_Area</vt:lpstr>
      <vt:lpstr>'Shareholder 2'!Print_Area</vt:lpstr>
      <vt:lpstr>'Shareholder 3'!Print_Area</vt:lpstr>
      <vt:lpstr>'Shareholder 4'!Print_Area</vt:lpstr>
      <vt:lpstr>'Shareholder 5'!Print_Area</vt:lpstr>
    </vt:vector>
  </TitlesOfParts>
  <Company>Green Accountancy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Wilsdon</dc:creator>
  <cp:lastModifiedBy>Barry Coles</cp:lastModifiedBy>
  <cp:lastPrinted>2013-04-19T14:12:43Z</cp:lastPrinted>
  <dcterms:created xsi:type="dcterms:W3CDTF">2011-02-15T09:02:27Z</dcterms:created>
  <dcterms:modified xsi:type="dcterms:W3CDTF">2015-09-28T15:43:23Z</dcterms:modified>
</cp:coreProperties>
</file>